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0" windowWidth="9180" windowHeight="11970" firstSheet="3" activeTab="11"/>
  </bookViews>
  <sheets>
    <sheet name="جدول 1" sheetId="1" r:id="rId1"/>
    <sheet name="جدول 1-1" sheetId="2" r:id="rId2"/>
    <sheet name="جدول 2-1" sheetId="3" r:id="rId3"/>
    <sheet name="جدول 2" sheetId="4" r:id="rId4"/>
    <sheet name="جدول 1-2" sheetId="5" r:id="rId5"/>
    <sheet name="جدول 2-2" sheetId="6" r:id="rId6"/>
    <sheet name="جدول 3" sheetId="7" r:id="rId7"/>
    <sheet name="جدول 1-3" sheetId="8" r:id="rId8"/>
    <sheet name="جدول 2-3" sheetId="9" r:id="rId9"/>
    <sheet name="جدول 4" sheetId="10" r:id="rId10"/>
    <sheet name="جدول 1-4" sheetId="11" r:id="rId11"/>
    <sheet name="جدول 2-4" sheetId="12" r:id="rId12"/>
  </sheets>
  <externalReferences>
    <externalReference r:id="rId15"/>
  </externalReferences>
  <definedNames/>
  <calcPr fullCalcOnLoad="1"/>
</workbook>
</file>

<file path=xl/comments10.xml><?xml version="1.0" encoding="utf-8"?>
<comments xmlns="http://schemas.openxmlformats.org/spreadsheetml/2006/main">
  <authors>
    <author>m_khoshakhlagh</author>
  </authors>
  <commentList>
    <comment ref="N16" authorId="0">
      <text>
        <r>
          <rPr>
            <b/>
            <sz val="8"/>
            <rFont val="Tahoma"/>
            <family val="2"/>
          </rPr>
          <t>m_khoshakhlagh:</t>
        </r>
        <r>
          <rPr>
            <sz val="8"/>
            <rFont val="Tahoma"/>
            <family val="2"/>
          </rPr>
          <t xml:space="preserve">
رقم براوردي است</t>
        </r>
      </text>
    </comment>
  </commentList>
</comments>
</file>

<file path=xl/comments11.xml><?xml version="1.0" encoding="utf-8"?>
<comments xmlns="http://schemas.openxmlformats.org/spreadsheetml/2006/main">
  <authors>
    <author>m_khoshakhlagh</author>
  </authors>
  <commentList>
    <comment ref="K18" authorId="0">
      <text>
        <r>
          <rPr>
            <b/>
            <sz val="8"/>
            <rFont val="Tahoma"/>
            <family val="2"/>
          </rPr>
          <t>m_khoshakhlagh:</t>
        </r>
        <r>
          <rPr>
            <sz val="8"/>
            <rFont val="Tahoma"/>
            <family val="2"/>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2"/>
          </rPr>
          <t>m_khoshakhlagh:</t>
        </r>
        <r>
          <rPr>
            <sz val="8"/>
            <rFont val="Tahoma"/>
            <family val="2"/>
          </rPr>
          <t xml:space="preserve">
رقم براوردي است</t>
        </r>
      </text>
    </comment>
  </commentList>
</comments>
</file>

<file path=xl/comments12.xml><?xml version="1.0" encoding="utf-8"?>
<comments xmlns="http://schemas.openxmlformats.org/spreadsheetml/2006/main">
  <authors>
    <author>m_khoshakhlagh</author>
  </authors>
  <commentList>
    <comment ref="K18" authorId="0">
      <text>
        <r>
          <rPr>
            <b/>
            <sz val="8"/>
            <rFont val="Tahoma"/>
            <family val="2"/>
          </rPr>
          <t>m_khoshakhlagh:</t>
        </r>
        <r>
          <rPr>
            <sz val="8"/>
            <rFont val="Tahoma"/>
            <family val="2"/>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2"/>
          </rPr>
          <t>m_khoshakhlagh:</t>
        </r>
        <r>
          <rPr>
            <sz val="8"/>
            <rFont val="Tahoma"/>
            <family val="2"/>
          </rPr>
          <t xml:space="preserve">
رقم براوردي است</t>
        </r>
      </text>
    </comment>
  </commentList>
</comments>
</file>

<file path=xl/sharedStrings.xml><?xml version="1.0" encoding="utf-8"?>
<sst xmlns="http://schemas.openxmlformats.org/spreadsheetml/2006/main" count="858" uniqueCount="170">
  <si>
    <t>(ميليون ريال)</t>
  </si>
  <si>
    <t>جمع</t>
  </si>
  <si>
    <t>دنياي خارج</t>
  </si>
  <si>
    <t xml:space="preserve">بخش خصوصيHF.2          </t>
  </si>
  <si>
    <t xml:space="preserve">دولت عموميHF.1          </t>
  </si>
  <si>
    <t xml:space="preserve">    كاركردها                      عاملين تامين مالي</t>
  </si>
  <si>
    <t>موسسات غيرانتفاعي در خدمت خانوارها</t>
  </si>
  <si>
    <t xml:space="preserve"> خانوارها</t>
  </si>
  <si>
    <t>شركت‌هاي بيمه‌ تكميلي (HF.2.2)</t>
  </si>
  <si>
    <t>صندوقهاي تامين اجتماعي HF.1.2</t>
  </si>
  <si>
    <t>دولت داخلي (HF.1.1 )</t>
  </si>
  <si>
    <t>بانك‌ها</t>
  </si>
  <si>
    <t>سازمان تامين اجتماعي</t>
  </si>
  <si>
    <t>سازمان خدمات درماني</t>
  </si>
  <si>
    <t>دولت مركزي  (HF.1.1.1 )</t>
  </si>
  <si>
    <t>شركت‌هاي بيمه‌ تكميلي خصوصي</t>
  </si>
  <si>
    <t>شركت‌هاي بيمه‌ تكميلي دولتي</t>
  </si>
  <si>
    <t>صدا و سيما</t>
  </si>
  <si>
    <t>سازمان خدمات درماني صنعت نفت</t>
  </si>
  <si>
    <t>نيروهاي مسلح</t>
  </si>
  <si>
    <t>دانشگاههاي علوم پزشكي زير مجموعه وزارت بهداشت</t>
  </si>
  <si>
    <t>وزارت بهداشت و درمان</t>
  </si>
  <si>
    <t>HF.3</t>
  </si>
  <si>
    <t>HF.2.5.1</t>
  </si>
  <si>
    <t>HF.2.4</t>
  </si>
  <si>
    <t>HF.2.3</t>
  </si>
  <si>
    <t>HF.2.2.2</t>
  </si>
  <si>
    <t>HF.2.2.1</t>
  </si>
  <si>
    <t>HF.1.2.2</t>
  </si>
  <si>
    <t>HF.1.2.1</t>
  </si>
  <si>
    <t>HF.1.1.3</t>
  </si>
  <si>
    <t>HF.1.1.1.5</t>
  </si>
  <si>
    <t>HF.1.1.1.4</t>
  </si>
  <si>
    <t>HF.1.1.1.3</t>
  </si>
  <si>
    <t>HF.1.1.1.2</t>
  </si>
  <si>
    <t>HF.1.1.1.1</t>
  </si>
  <si>
    <t xml:space="preserve"> شرح</t>
  </si>
  <si>
    <t xml:space="preserve">  HC.1</t>
  </si>
  <si>
    <t xml:space="preserve"> خدمات درماني </t>
  </si>
  <si>
    <t xml:space="preserve">  HC.2</t>
  </si>
  <si>
    <t xml:space="preserve"> خدمات توانبخشي </t>
  </si>
  <si>
    <t xml:space="preserve">  HC.3</t>
  </si>
  <si>
    <t xml:space="preserve"> خدمات پرستاري بلند مدت</t>
  </si>
  <si>
    <t>HC.4</t>
  </si>
  <si>
    <t xml:space="preserve"> خدمات جانبي مراقبت پزشكي</t>
  </si>
  <si>
    <t>HC.5</t>
  </si>
  <si>
    <t xml:space="preserve"> انواع دارو و سايركالاهاي پزشكي توزيع شده به بيماران سرپايي</t>
  </si>
  <si>
    <t>HC.6</t>
  </si>
  <si>
    <t xml:space="preserve"> خدمات بهداشت عمومي و پيشگيري </t>
  </si>
  <si>
    <t>HC.7</t>
  </si>
  <si>
    <t xml:space="preserve"> مديريت سلامت و بيمه‌ي سلامت</t>
  </si>
  <si>
    <t>HC.n.s.k</t>
  </si>
  <si>
    <t>TCHE</t>
  </si>
  <si>
    <t xml:space="preserve"> كل هزينه‌ي جاري بهداشت</t>
  </si>
  <si>
    <t xml:space="preserve">HCR.1     </t>
  </si>
  <si>
    <t xml:space="preserve"> تشكيل سرمايه‌ي موسسات فراهم كننده‌ي خدمات سلامت</t>
  </si>
  <si>
    <t>THE</t>
  </si>
  <si>
    <t xml:space="preserve"> كل هزينه‌ي سلامت</t>
  </si>
  <si>
    <t xml:space="preserve">HCR.2 </t>
  </si>
  <si>
    <t>HCR.3</t>
  </si>
  <si>
    <t xml:space="preserve"> تحقيق و توسعه در زمينه سلامت</t>
  </si>
  <si>
    <t>HCR.4</t>
  </si>
  <si>
    <t xml:space="preserve"> نظارت بر مواد غذايي، آب آشاميدني و نكات بهداشتي</t>
  </si>
  <si>
    <t>HCR.5</t>
  </si>
  <si>
    <t xml:space="preserve"> بهداشت محيط </t>
  </si>
  <si>
    <t>HCR.6</t>
  </si>
  <si>
    <t xml:space="preserve"> اداره و تهيه‌ي خدمات اجتماعي بصورت كمك زندگي</t>
  </si>
  <si>
    <t>HCR.7</t>
  </si>
  <si>
    <t xml:space="preserve"> اداره و تهيه‌ي مزاياي نقدي مربوط به تامين سلامت </t>
  </si>
  <si>
    <t>HCR.n.s.k</t>
  </si>
  <si>
    <t xml:space="preserve"> ساير هزينه‌هاي سلامت كه نوع آن مشخص نيست</t>
  </si>
  <si>
    <t>GHE</t>
  </si>
  <si>
    <t xml:space="preserve"> هزينه‌هاي عمومي سلامت</t>
  </si>
  <si>
    <t>ساير هزينه ها كه بر اساس نوع كاركرد مشخص نيستند</t>
  </si>
  <si>
    <t>HP.1</t>
  </si>
  <si>
    <t xml:space="preserve"> بيمارستان‌ها</t>
  </si>
  <si>
    <t>HP.2</t>
  </si>
  <si>
    <t xml:space="preserve"> فراهم كنندگان خدمات پرستاري و تسهيلات اقامتي</t>
  </si>
  <si>
    <t>HP.3</t>
  </si>
  <si>
    <t xml:space="preserve"> فراهم كنندگان خدمات سرپايي</t>
  </si>
  <si>
    <t>HP.4</t>
  </si>
  <si>
    <t xml:space="preserve"> داروخانه‌ها و ساير خرده‌فروشان كالاهاي پزشكي</t>
  </si>
  <si>
    <t>HP.5</t>
  </si>
  <si>
    <t xml:space="preserve"> تهيه‌كنندگان و اداره كنندگان برنامه‌هاي سلامت عمومي</t>
  </si>
  <si>
    <t>HP.6</t>
  </si>
  <si>
    <t xml:space="preserve"> اداره‌ي سلامت عمومي و بيمه </t>
  </si>
  <si>
    <t>HP.7</t>
  </si>
  <si>
    <t xml:space="preserve"> ساير رشته ‌فعاليت‌ها</t>
  </si>
  <si>
    <t>HP.8</t>
  </si>
  <si>
    <t xml:space="preserve"> موسسات فراهم كننده‌ي خدمات وابسته به سلامت</t>
  </si>
  <si>
    <t>HP.n.s.k</t>
  </si>
  <si>
    <t xml:space="preserve"> جمع </t>
  </si>
  <si>
    <t xml:space="preserve">جمع </t>
  </si>
  <si>
    <t>موسسات فراهم كننده‌ي خدمات وابسته به سلامت</t>
  </si>
  <si>
    <t>ساير رشته فعاليت‌ها</t>
  </si>
  <si>
    <t>اداره‌ي سلامت عمومي و بيمه</t>
  </si>
  <si>
    <t>تهيه‌كنندگان و اداره كنندگان برنامه‌هاي سلامت</t>
  </si>
  <si>
    <t>داروخانه‌ها و ساير خرده‌فروشان  كالاهاي پزشكي</t>
  </si>
  <si>
    <t>فراهم كنندگان خدمات سرپايي</t>
  </si>
  <si>
    <t>فراهم كنندگان خدمات پرستاري و تسهيلات اقامتي</t>
  </si>
  <si>
    <t>بيمارستان‌ها</t>
  </si>
  <si>
    <t>كد ICHA</t>
  </si>
  <si>
    <t xml:space="preserve">فراهم كنندگاني كه بر اساس نوع كاركرد طبقه بندي نشده اند </t>
  </si>
  <si>
    <t>وجوه خصوصي</t>
  </si>
  <si>
    <t xml:space="preserve">وجوه عمومي  S.1  </t>
  </si>
  <si>
    <t>S.2</t>
  </si>
  <si>
    <t>ساير وجوه عمومي S.1.2</t>
  </si>
  <si>
    <t>وجوه دولت داخلي  S.1.1</t>
  </si>
  <si>
    <t>ساير وجوه خصوصي S.2.4</t>
  </si>
  <si>
    <t>وجوه موسسات غيرانتفاعي درخدمت اشخاص</t>
  </si>
  <si>
    <t>وجوه خانوار</t>
  </si>
  <si>
    <t>وجوه كارفرما</t>
  </si>
  <si>
    <t xml:space="preserve">ساير </t>
  </si>
  <si>
    <t>برگشت از دارايي ها ي نگه داشته شده توسط سازمان عمومي</t>
  </si>
  <si>
    <t>درآمد دولت مركزي</t>
  </si>
  <si>
    <t>ساير</t>
  </si>
  <si>
    <t>برگشت از دارايي ها ي نگه داشته شده توسط سازمان خصوصي</t>
  </si>
  <si>
    <t>خانوار</t>
  </si>
  <si>
    <t>كارفرما</t>
  </si>
  <si>
    <t>S.3</t>
  </si>
  <si>
    <t>S.2.4.2</t>
  </si>
  <si>
    <t>S.2.4.1</t>
  </si>
  <si>
    <t>S.2.3</t>
  </si>
  <si>
    <t>S.2.2</t>
  </si>
  <si>
    <t>S.2.1</t>
  </si>
  <si>
    <t>S.1.2.2</t>
  </si>
  <si>
    <t>S.1.2.1</t>
  </si>
  <si>
    <t>S.1.1.2</t>
  </si>
  <si>
    <t>S.1.1.1</t>
  </si>
  <si>
    <t xml:space="preserve"> ساير دستگاه‌هاي دولت مركزي</t>
  </si>
  <si>
    <t>HF.2.5.2</t>
  </si>
  <si>
    <t xml:space="preserve"> صدا و سيما</t>
  </si>
  <si>
    <t xml:space="preserve"> شهرداري</t>
  </si>
  <si>
    <t xml:space="preserve"> سازمان خدمات درماني</t>
  </si>
  <si>
    <t xml:space="preserve"> سازمان تامين اجتماعي</t>
  </si>
  <si>
    <t xml:space="preserve"> پرداخت‌هاي مستقيم</t>
  </si>
  <si>
    <t xml:space="preserve"> موسسات غير انتفاعي درخدمت خانوارها</t>
  </si>
  <si>
    <t xml:space="preserve"> بانك‌ها</t>
  </si>
  <si>
    <t xml:space="preserve">دنياي خارج </t>
  </si>
  <si>
    <t>شركت‌ها HF.2.5</t>
  </si>
  <si>
    <t>دانشگاه آزاد</t>
  </si>
  <si>
    <t>HF.1.1.1.6</t>
  </si>
  <si>
    <t>ساير شركتها</t>
  </si>
  <si>
    <t>HF.2.5.3</t>
  </si>
  <si>
    <t>شهرداري</t>
  </si>
  <si>
    <r>
      <t xml:space="preserve">كد </t>
    </r>
    <r>
      <rPr>
        <b/>
        <sz val="12"/>
        <rFont val="B Mitra"/>
        <family val="0"/>
      </rPr>
      <t>ICHA</t>
    </r>
  </si>
  <si>
    <t xml:space="preserve"> آموزش پزشكي و تعليم كاركنان سلامت    </t>
  </si>
  <si>
    <t>درآمد شهرداري</t>
  </si>
  <si>
    <t xml:space="preserve"> شركت‌هاي بيمه‌ي تكميلي دولتي</t>
  </si>
  <si>
    <t xml:space="preserve"> شركت‌هاي بيمه‌ي تكميلي خصوصي</t>
  </si>
  <si>
    <t xml:space="preserve"> ( درصد )</t>
  </si>
  <si>
    <t xml:space="preserve">  عا ملين تامين مالي              منابع تامين مالي</t>
  </si>
  <si>
    <r>
      <t xml:space="preserve">جدول ا </t>
    </r>
    <r>
      <rPr>
        <b/>
        <sz val="18"/>
        <rFont val="Times New Roman"/>
        <family val="1"/>
      </rPr>
      <t>–</t>
    </r>
    <r>
      <rPr>
        <b/>
        <sz val="18"/>
        <rFont val="B Mitra"/>
        <family val="0"/>
      </rPr>
      <t xml:space="preserve">   هزينه هاي ملي سلامت بر حسب نوع عاملين تامين مالي و نوع  كاركرد ( </t>
    </r>
    <r>
      <rPr>
        <b/>
        <sz val="18"/>
        <rFont val="Calibri"/>
        <family val="2"/>
      </rPr>
      <t>FA * F</t>
    </r>
    <r>
      <rPr>
        <b/>
        <sz val="18"/>
        <rFont val="B Mitra"/>
        <family val="0"/>
      </rPr>
      <t xml:space="preserve"> )</t>
    </r>
  </si>
  <si>
    <r>
      <t xml:space="preserve">جدول 2 </t>
    </r>
    <r>
      <rPr>
        <b/>
        <sz val="18"/>
        <rFont val="Times New Roman"/>
        <family val="1"/>
      </rPr>
      <t xml:space="preserve">– </t>
    </r>
    <r>
      <rPr>
        <b/>
        <sz val="18"/>
        <rFont val="B Mitra"/>
        <family val="0"/>
      </rPr>
      <t xml:space="preserve"> هزينه هاي ملي سلامت بر حسب نوع عاملين تامين مالي و نوع فراهم كننده ( </t>
    </r>
    <r>
      <rPr>
        <b/>
        <sz val="18"/>
        <rFont val="Calibri"/>
        <family val="2"/>
      </rPr>
      <t>FA * P</t>
    </r>
    <r>
      <rPr>
        <b/>
        <sz val="18"/>
        <rFont val="B Mitra"/>
        <family val="0"/>
      </rPr>
      <t xml:space="preserve"> )</t>
    </r>
  </si>
  <si>
    <t>جدول 3 –   هزينه هاي ملي سلامت بر حسب نوع فراهم كننده و نوع كاركرد ( P * F )</t>
  </si>
  <si>
    <r>
      <t xml:space="preserve">جدول 4 </t>
    </r>
    <r>
      <rPr>
        <b/>
        <sz val="18"/>
        <rFont val="Times New Roman"/>
        <family val="1"/>
      </rPr>
      <t xml:space="preserve">– </t>
    </r>
    <r>
      <rPr>
        <b/>
        <sz val="18"/>
        <rFont val="B Mitra"/>
        <family val="0"/>
      </rPr>
      <t xml:space="preserve"> هزينه هاي ملي سلامت بر حسب نوع منبع تامين مالي و نوع عامل تامين مالي ( </t>
    </r>
    <r>
      <rPr>
        <b/>
        <sz val="18"/>
        <rFont val="Calibri"/>
        <family val="2"/>
      </rPr>
      <t>FS * FA</t>
    </r>
    <r>
      <rPr>
        <b/>
        <sz val="18"/>
        <rFont val="B Mitra"/>
        <family val="0"/>
      </rPr>
      <t xml:space="preserve"> )</t>
    </r>
  </si>
  <si>
    <r>
      <t>ساير دستگاه‌هاي دولت مركزي</t>
    </r>
    <r>
      <rPr>
        <vertAlign val="superscript"/>
        <sz val="14"/>
        <rFont val="B Nazanin"/>
        <family val="0"/>
      </rPr>
      <t>(2)</t>
    </r>
    <r>
      <rPr>
        <sz val="14"/>
        <rFont val="B Nazanin"/>
        <family val="0"/>
      </rPr>
      <t xml:space="preserve">  </t>
    </r>
  </si>
  <si>
    <r>
      <t>وزارت بهداشت و درمان</t>
    </r>
    <r>
      <rPr>
        <vertAlign val="superscript"/>
        <sz val="14"/>
        <rFont val="B Nazanin"/>
        <family val="0"/>
      </rPr>
      <t>(1)</t>
    </r>
    <r>
      <rPr>
        <sz val="14"/>
        <rFont val="B Nazanin"/>
        <family val="0"/>
      </rPr>
      <t xml:space="preserve">  </t>
    </r>
  </si>
  <si>
    <t xml:space="preserve">    ارائه دهنده گان                     عاملين تامين مالي</t>
  </si>
  <si>
    <t xml:space="preserve">      كاركردها                             ارائه دهندگان </t>
  </si>
  <si>
    <t>(1)  ارقام اين ستون مربوط به ستادي( وزارت بهداشت)-اورژانس استان تهران- سازمان هاي وابسته(انتقال خون، صندوق رفاه دانشجويي، سازمان غذا و دارو، بنياد امور بيماري هاي خاص)</t>
  </si>
  <si>
    <t>(2) ارقام اين ستون مربوط به بنياد شهيد، كميته امداد، پاستور و ساير دستگاه هاي دولت مركزي مي باشد و مطابق سفارش وزارت بهداشت، اطلاعات بنياد امور بيماري هاي خاص، انتقال خون ، سازمان غذا و دارو و دانشگاه علوم بهزيستي و توانبخشي از ستون ساير دستگاه ها خارج و در ستون هاي مربوطه وارد شده است.</t>
  </si>
  <si>
    <t xml:space="preserve">جدول 1-1-     درصد هزينه‌هاي انجام شده توسط هر يك ازعاملين تامين مالي بابت كاركردهاي مختلف سلامت درسال1394 </t>
  </si>
  <si>
    <t xml:space="preserve">جدول 2-1-     درصد مشاركت هر يك ازعاملين تامين مالي دركاركردهاي مختلف سلامت درسال1394 </t>
  </si>
  <si>
    <t>جدول 1-2    درصد هزينه‌هاي عاملين تامين مالي بر حسب فراهم كنندگان خدمات سلامت در سال1394</t>
  </si>
  <si>
    <t>جدول 2-2-    درصد مشاركت هر يك ازعاملين تامين مالي در پوشش هزينه هاي هر يك از فراهم كنندگان خدمات سلامت در سال1394</t>
  </si>
  <si>
    <t>جدول 1-3-     درصد هزينه‌هاي فراهم كنندگان خدمات سلامت بابت كاركردهاي مختلف در سال 1394</t>
  </si>
  <si>
    <t>جدول 2-3-    درصد مشاركت هر يك  از فراهم كنندگان خدمات سلامت در كاركردهاي مختلف در سال1394</t>
  </si>
  <si>
    <t>جدول 1-4-    سهم هر يك ازعاملين تامين مالي از منابع مختلف مالي درسال1394</t>
  </si>
  <si>
    <t>جدول 2-4-    سهم هر يك ازمنابع مالي در پوشش هزينه هاي عاملين تامين مالي درسال1394</t>
  </si>
</sst>
</file>

<file path=xl/styles.xml><?xml version="1.0" encoding="utf-8"?>
<styleSheet xmlns="http://schemas.openxmlformats.org/spreadsheetml/2006/main">
  <numFmts count="1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_-* #,##0.0_-;_-* #,##0.0\-;_-* &quot;-&quot;??_-;_-@_-"/>
    <numFmt numFmtId="165" formatCode="_-* #,##0_-;_-* #,##0\-;_-* &quot;-&quot;??_-;_-@_-"/>
  </numFmts>
  <fonts count="76">
    <font>
      <sz val="10"/>
      <name val="Arial"/>
      <family val="0"/>
    </font>
    <font>
      <sz val="12"/>
      <name val="B Lotus"/>
      <family val="0"/>
    </font>
    <font>
      <sz val="16"/>
      <name val="B Lotus"/>
      <family val="0"/>
    </font>
    <font>
      <sz val="16"/>
      <name val="Arial"/>
      <family val="2"/>
    </font>
    <font>
      <b/>
      <sz val="14"/>
      <name val="B Lotus"/>
      <family val="0"/>
    </font>
    <font>
      <b/>
      <sz val="16"/>
      <name val="B Lotus"/>
      <family val="0"/>
    </font>
    <font>
      <sz val="14"/>
      <name val="B Lotus"/>
      <family val="0"/>
    </font>
    <font>
      <sz val="13"/>
      <name val="B Lotus"/>
      <family val="0"/>
    </font>
    <font>
      <sz val="8"/>
      <name val="Arial"/>
      <family val="2"/>
    </font>
    <font>
      <sz val="12"/>
      <color indexed="8"/>
      <name val="B Lotus"/>
      <family val="0"/>
    </font>
    <font>
      <sz val="13"/>
      <color indexed="8"/>
      <name val="B Lotus"/>
      <family val="0"/>
    </font>
    <font>
      <b/>
      <sz val="8"/>
      <name val="Tahoma"/>
      <family val="2"/>
    </font>
    <font>
      <sz val="8"/>
      <name val="Tahoma"/>
      <family val="2"/>
    </font>
    <font>
      <b/>
      <sz val="14"/>
      <name val="B Mitra"/>
      <family val="0"/>
    </font>
    <font>
      <sz val="14"/>
      <name val="B Mitra"/>
      <family val="0"/>
    </font>
    <font>
      <sz val="10"/>
      <name val="B Mitra"/>
      <family val="0"/>
    </font>
    <font>
      <sz val="16"/>
      <name val="B Mitra"/>
      <family val="0"/>
    </font>
    <font>
      <b/>
      <sz val="12"/>
      <name val="B Mitra"/>
      <family val="0"/>
    </font>
    <font>
      <b/>
      <sz val="10"/>
      <name val="B Mitra"/>
      <family val="0"/>
    </font>
    <font>
      <b/>
      <sz val="16"/>
      <name val="B Mitra"/>
      <family val="0"/>
    </font>
    <font>
      <sz val="15"/>
      <name val="B Mitra"/>
      <family val="0"/>
    </font>
    <font>
      <b/>
      <sz val="10"/>
      <name val="B Lotus"/>
      <family val="0"/>
    </font>
    <font>
      <sz val="15"/>
      <name val="Arial"/>
      <family val="2"/>
    </font>
    <font>
      <sz val="15"/>
      <name val="B Lotus"/>
      <family val="0"/>
    </font>
    <font>
      <b/>
      <sz val="18"/>
      <name val="B Lotus"/>
      <family val="0"/>
    </font>
    <font>
      <b/>
      <sz val="12"/>
      <name val="B Lotus"/>
      <family val="0"/>
    </font>
    <font>
      <b/>
      <sz val="15"/>
      <name val="B Mitra"/>
      <family val="0"/>
    </font>
    <font>
      <b/>
      <sz val="18"/>
      <name val="B Mitra"/>
      <family val="0"/>
    </font>
    <font>
      <b/>
      <sz val="18"/>
      <name val="Times New Roman"/>
      <family val="1"/>
    </font>
    <font>
      <b/>
      <sz val="18"/>
      <name val="Calibri"/>
      <family val="2"/>
    </font>
    <font>
      <vertAlign val="superscript"/>
      <sz val="14"/>
      <name val="B Nazanin"/>
      <family val="0"/>
    </font>
    <font>
      <sz val="14"/>
      <name val="B Nazanin"/>
      <family val="0"/>
    </font>
    <font>
      <sz val="10"/>
      <name val="B Lotu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B Nazanin"/>
      <family val="0"/>
    </font>
    <font>
      <sz val="11"/>
      <color indexed="8"/>
      <name val="B Nazani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B Nazanin"/>
      <family val="0"/>
    </font>
    <font>
      <sz val="11"/>
      <color theme="1"/>
      <name val="B Nazanin"/>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style="medium"/>
      <right style="medium"/>
      <top style="thin"/>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thin"/>
    </border>
    <border>
      <left style="thin"/>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color indexed="63"/>
      </right>
      <top>
        <color indexed="63"/>
      </top>
      <bottom style="medium"/>
    </border>
    <border>
      <left style="medium"/>
      <right style="medium"/>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8">
    <xf numFmtId="0" fontId="0" fillId="0" borderId="0" xfId="0" applyAlignment="1">
      <alignment/>
    </xf>
    <xf numFmtId="3" fontId="1" fillId="0" borderId="10"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33" borderId="12" xfId="0" applyNumberFormat="1" applyFont="1" applyFill="1" applyBorder="1" applyAlignment="1">
      <alignment horizontal="center" vertical="center" wrapText="1"/>
    </xf>
    <xf numFmtId="3" fontId="1" fillId="0" borderId="13" xfId="0" applyNumberFormat="1" applyFont="1" applyBorder="1" applyAlignment="1">
      <alignment horizontal="center" vertical="center"/>
    </xf>
    <xf numFmtId="3" fontId="13" fillId="0" borderId="14" xfId="0" applyNumberFormat="1" applyFont="1" applyBorder="1" applyAlignment="1">
      <alignment horizontal="right"/>
    </xf>
    <xf numFmtId="0" fontId="0" fillId="0" borderId="0" xfId="0" applyFill="1" applyAlignment="1">
      <alignment/>
    </xf>
    <xf numFmtId="3" fontId="7" fillId="0" borderId="10"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164" fontId="4" fillId="0" borderId="0" xfId="42" applyNumberFormat="1" applyFont="1" applyBorder="1" applyAlignment="1">
      <alignment horizontal="center" vertical="center"/>
    </xf>
    <xf numFmtId="0" fontId="0" fillId="0" borderId="0" xfId="0" applyBorder="1" applyAlignment="1">
      <alignment/>
    </xf>
    <xf numFmtId="3" fontId="1" fillId="0" borderId="15" xfId="0" applyNumberFormat="1" applyFont="1" applyBorder="1" applyAlignment="1">
      <alignment horizontal="center"/>
    </xf>
    <xf numFmtId="3" fontId="17" fillId="0" borderId="18" xfId="0" applyNumberFormat="1" applyFont="1" applyBorder="1" applyAlignment="1">
      <alignment horizontal="center" vertical="center"/>
    </xf>
    <xf numFmtId="3" fontId="24" fillId="0" borderId="19" xfId="0" applyNumberFormat="1" applyFont="1" applyBorder="1" applyAlignment="1">
      <alignment horizontal="center" vertical="center"/>
    </xf>
    <xf numFmtId="3" fontId="24" fillId="0" borderId="20" xfId="0" applyNumberFormat="1" applyFont="1" applyBorder="1" applyAlignment="1">
      <alignment horizontal="center" vertical="center"/>
    </xf>
    <xf numFmtId="3" fontId="24" fillId="0" borderId="20" xfId="0" applyNumberFormat="1" applyFont="1" applyFill="1" applyBorder="1" applyAlignment="1">
      <alignment horizontal="center" vertical="center"/>
    </xf>
    <xf numFmtId="3" fontId="24" fillId="0" borderId="21"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23" xfId="0" applyNumberFormat="1" applyFont="1" applyBorder="1" applyAlignment="1">
      <alignment horizontal="center" vertical="center"/>
    </xf>
    <xf numFmtId="3" fontId="24" fillId="0" borderId="23" xfId="0" applyNumberFormat="1" applyFont="1" applyFill="1" applyBorder="1" applyAlignment="1">
      <alignment horizontal="center" vertical="center"/>
    </xf>
    <xf numFmtId="3" fontId="24" fillId="0" borderId="24" xfId="0" applyNumberFormat="1" applyFont="1" applyBorder="1" applyAlignment="1">
      <alignment horizontal="center" vertical="center"/>
    </xf>
    <xf numFmtId="3" fontId="24" fillId="0" borderId="13" xfId="0" applyNumberFormat="1" applyFont="1" applyBorder="1" applyAlignment="1">
      <alignment horizontal="center" vertical="center"/>
    </xf>
    <xf numFmtId="3" fontId="24" fillId="0" borderId="25" xfId="0" applyNumberFormat="1" applyFont="1" applyBorder="1" applyAlignment="1">
      <alignment horizontal="center" vertical="center"/>
    </xf>
    <xf numFmtId="3" fontId="24" fillId="0" borderId="25" xfId="0" applyNumberFormat="1" applyFont="1" applyFill="1" applyBorder="1" applyAlignment="1">
      <alignment horizontal="center" vertical="center"/>
    </xf>
    <xf numFmtId="3" fontId="24" fillId="0" borderId="14" xfId="0" applyNumberFormat="1" applyFont="1" applyBorder="1" applyAlignment="1">
      <alignment horizontal="center" vertical="center"/>
    </xf>
    <xf numFmtId="164" fontId="24" fillId="0" borderId="19" xfId="42" applyNumberFormat="1" applyFont="1" applyBorder="1" applyAlignment="1">
      <alignment horizontal="center" vertical="center"/>
    </xf>
    <xf numFmtId="165" fontId="24" fillId="0" borderId="20" xfId="42" applyNumberFormat="1" applyFont="1" applyBorder="1" applyAlignment="1">
      <alignment horizontal="center" vertical="center"/>
    </xf>
    <xf numFmtId="165" fontId="24" fillId="0" borderId="21" xfId="42" applyNumberFormat="1" applyFont="1" applyBorder="1" applyAlignment="1">
      <alignment horizontal="center" vertical="center"/>
    </xf>
    <xf numFmtId="164" fontId="24" fillId="0" borderId="22" xfId="42" applyNumberFormat="1" applyFont="1" applyBorder="1" applyAlignment="1">
      <alignment horizontal="center" vertical="center"/>
    </xf>
    <xf numFmtId="165" fontId="24" fillId="0" borderId="23" xfId="42" applyNumberFormat="1" applyFont="1" applyBorder="1" applyAlignment="1">
      <alignment horizontal="center" vertical="center"/>
    </xf>
    <xf numFmtId="165" fontId="24" fillId="0" borderId="24" xfId="42" applyNumberFormat="1" applyFont="1" applyBorder="1" applyAlignment="1">
      <alignment horizontal="center" vertical="center"/>
    </xf>
    <xf numFmtId="165" fontId="24" fillId="0" borderId="13" xfId="42" applyNumberFormat="1" applyFont="1" applyBorder="1" applyAlignment="1">
      <alignment horizontal="center" vertical="center"/>
    </xf>
    <xf numFmtId="165" fontId="24" fillId="0" borderId="25" xfId="42" applyNumberFormat="1" applyFont="1" applyBorder="1" applyAlignment="1">
      <alignment horizontal="center" vertical="center"/>
    </xf>
    <xf numFmtId="165" fontId="24" fillId="0" borderId="14" xfId="42" applyNumberFormat="1" applyFont="1" applyBorder="1" applyAlignment="1">
      <alignment horizontal="center" vertical="center"/>
    </xf>
    <xf numFmtId="165" fontId="24" fillId="0" borderId="19" xfId="42" applyNumberFormat="1" applyFont="1" applyBorder="1" applyAlignment="1">
      <alignment horizontal="center" vertical="center"/>
    </xf>
    <xf numFmtId="165" fontId="24" fillId="0" borderId="22" xfId="42" applyNumberFormat="1" applyFont="1" applyBorder="1" applyAlignment="1">
      <alignment horizontal="center" vertical="center"/>
    </xf>
    <xf numFmtId="3" fontId="24" fillId="0" borderId="24" xfId="0" applyNumberFormat="1" applyFont="1" applyFill="1" applyBorder="1" applyAlignment="1">
      <alignment horizontal="center" vertical="center"/>
    </xf>
    <xf numFmtId="3" fontId="24" fillId="0" borderId="14" xfId="0" applyNumberFormat="1" applyFont="1" applyFill="1" applyBorder="1" applyAlignment="1">
      <alignment horizontal="center" vertical="center"/>
    </xf>
    <xf numFmtId="3" fontId="24" fillId="0" borderId="19" xfId="0" applyNumberFormat="1" applyFont="1" applyBorder="1" applyAlignment="1">
      <alignment horizontal="center"/>
    </xf>
    <xf numFmtId="3" fontId="24" fillId="0" borderId="22" xfId="0" applyNumberFormat="1" applyFont="1" applyBorder="1" applyAlignment="1">
      <alignment horizontal="center"/>
    </xf>
    <xf numFmtId="3" fontId="24" fillId="0" borderId="13" xfId="0" applyNumberFormat="1" applyFont="1" applyBorder="1" applyAlignment="1">
      <alignment horizontal="center"/>
    </xf>
    <xf numFmtId="3" fontId="24" fillId="0" borderId="25" xfId="0" applyNumberFormat="1" applyFont="1" applyBorder="1" applyAlignment="1">
      <alignment horizontal="center"/>
    </xf>
    <xf numFmtId="3" fontId="24" fillId="0" borderId="14" xfId="0" applyNumberFormat="1" applyFont="1" applyBorder="1" applyAlignment="1">
      <alignment horizontal="center"/>
    </xf>
    <xf numFmtId="3" fontId="13" fillId="0" borderId="26" xfId="0" applyNumberFormat="1"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30"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3" fontId="16" fillId="0" borderId="29" xfId="0" applyNumberFormat="1" applyFont="1" applyBorder="1" applyAlignment="1">
      <alignment horizontal="center" vertical="center"/>
    </xf>
    <xf numFmtId="3" fontId="17" fillId="0" borderId="31" xfId="0" applyNumberFormat="1" applyFont="1" applyBorder="1" applyAlignment="1">
      <alignment horizontal="center" vertical="center"/>
    </xf>
    <xf numFmtId="3" fontId="17" fillId="0" borderId="31" xfId="0" applyNumberFormat="1" applyFont="1" applyBorder="1" applyAlignment="1">
      <alignment horizontal="center" vertical="center" wrapText="1"/>
    </xf>
    <xf numFmtId="3" fontId="17" fillId="0" borderId="32" xfId="0" applyNumberFormat="1" applyFont="1" applyBorder="1" applyAlignment="1">
      <alignment horizontal="center" vertical="center" wrapText="1"/>
    </xf>
    <xf numFmtId="3" fontId="13" fillId="0" borderId="33" xfId="0" applyNumberFormat="1" applyFont="1" applyBorder="1" applyAlignment="1">
      <alignment horizontal="center" vertical="center" wrapText="1"/>
    </xf>
    <xf numFmtId="3" fontId="13" fillId="0" borderId="34" xfId="0" applyNumberFormat="1" applyFont="1" applyBorder="1" applyAlignment="1">
      <alignment horizontal="right" vertical="center" wrapText="1"/>
    </xf>
    <xf numFmtId="3" fontId="13" fillId="0" borderId="14" xfId="0" applyNumberFormat="1" applyFont="1" applyBorder="1" applyAlignment="1">
      <alignment horizontal="right" vertical="center" wrapText="1"/>
    </xf>
    <xf numFmtId="0" fontId="13" fillId="0" borderId="35" xfId="0" applyFont="1" applyBorder="1" applyAlignment="1">
      <alignment horizontal="center" vertical="center" wrapText="1"/>
    </xf>
    <xf numFmtId="3" fontId="13" fillId="0" borderId="35" xfId="0" applyNumberFormat="1" applyFont="1" applyBorder="1" applyAlignment="1">
      <alignment horizontal="center" vertical="center" wrapText="1"/>
    </xf>
    <xf numFmtId="3" fontId="25" fillId="0" borderId="0" xfId="0" applyNumberFormat="1" applyFont="1" applyBorder="1" applyAlignment="1">
      <alignment horizontal="center"/>
    </xf>
    <xf numFmtId="3" fontId="25" fillId="0" borderId="15" xfId="0" applyNumberFormat="1" applyFont="1" applyBorder="1" applyAlignment="1">
      <alignment horizontal="center"/>
    </xf>
    <xf numFmtId="3" fontId="25" fillId="0" borderId="36" xfId="0" applyNumberFormat="1" applyFont="1" applyBorder="1" applyAlignment="1">
      <alignment horizontal="center"/>
    </xf>
    <xf numFmtId="3" fontId="25" fillId="0" borderId="18" xfId="0" applyNumberFormat="1" applyFont="1" applyBorder="1" applyAlignment="1">
      <alignment horizontal="center"/>
    </xf>
    <xf numFmtId="3" fontId="25" fillId="0" borderId="37" xfId="0" applyNumberFormat="1" applyFont="1" applyBorder="1" applyAlignment="1">
      <alignment horizontal="center"/>
    </xf>
    <xf numFmtId="3" fontId="13" fillId="0" borderId="38" xfId="0" applyNumberFormat="1" applyFont="1" applyBorder="1" applyAlignment="1">
      <alignment horizontal="right" vertical="center" wrapText="1"/>
    </xf>
    <xf numFmtId="3" fontId="13" fillId="0" borderId="24" xfId="0" applyNumberFormat="1" applyFont="1" applyBorder="1" applyAlignment="1">
      <alignment horizontal="right" vertical="center" wrapText="1"/>
    </xf>
    <xf numFmtId="3" fontId="26" fillId="0" borderId="24" xfId="0" applyNumberFormat="1" applyFont="1" applyBorder="1" applyAlignment="1">
      <alignment horizontal="right" vertical="center" wrapText="1"/>
    </xf>
    <xf numFmtId="3" fontId="13" fillId="0" borderId="39" xfId="0" applyNumberFormat="1" applyFont="1" applyBorder="1" applyAlignment="1">
      <alignment horizontal="right" vertical="center" wrapText="1"/>
    </xf>
    <xf numFmtId="3" fontId="19" fillId="0" borderId="40" xfId="0" applyNumberFormat="1" applyFont="1" applyBorder="1" applyAlignment="1">
      <alignment horizontal="right" vertical="center" wrapText="1"/>
    </xf>
    <xf numFmtId="3" fontId="21" fillId="0" borderId="41" xfId="0" applyNumberFormat="1" applyFont="1" applyBorder="1" applyAlignment="1">
      <alignment horizontal="center" vertical="center" wrapText="1"/>
    </xf>
    <xf numFmtId="3" fontId="13" fillId="0" borderId="42" xfId="0" applyNumberFormat="1" applyFont="1" applyBorder="1" applyAlignment="1">
      <alignment horizontal="right"/>
    </xf>
    <xf numFmtId="3" fontId="21" fillId="0" borderId="43" xfId="0" applyNumberFormat="1" applyFont="1" applyBorder="1" applyAlignment="1">
      <alignment horizontal="center" vertical="center" wrapText="1"/>
    </xf>
    <xf numFmtId="3" fontId="13" fillId="0" borderId="44" xfId="0" applyNumberFormat="1" applyFont="1" applyBorder="1" applyAlignment="1">
      <alignment horizontal="right"/>
    </xf>
    <xf numFmtId="3" fontId="13" fillId="0" borderId="45" xfId="0" applyNumberFormat="1" applyFont="1" applyBorder="1" applyAlignment="1">
      <alignment horizontal="right" vertical="center" wrapText="1"/>
    </xf>
    <xf numFmtId="3" fontId="13" fillId="0" borderId="45" xfId="0" applyNumberFormat="1" applyFont="1" applyBorder="1" applyAlignment="1">
      <alignment horizontal="right"/>
    </xf>
    <xf numFmtId="3" fontId="21" fillId="0" borderId="43"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1" fillId="33" borderId="47" xfId="0" applyNumberFormat="1" applyFont="1" applyFill="1" applyBorder="1" applyAlignment="1">
      <alignment horizontal="center" vertical="center" wrapText="1"/>
    </xf>
    <xf numFmtId="3" fontId="19" fillId="0" borderId="48" xfId="0" applyNumberFormat="1" applyFont="1" applyBorder="1" applyAlignment="1">
      <alignment horizontal="right" vertical="center" wrapText="1"/>
    </xf>
    <xf numFmtId="3" fontId="24" fillId="0" borderId="20" xfId="0" applyNumberFormat="1" applyFont="1" applyBorder="1" applyAlignment="1">
      <alignment horizontal="center"/>
    </xf>
    <xf numFmtId="3" fontId="24" fillId="0" borderId="23" xfId="0" applyNumberFormat="1" applyFont="1" applyBorder="1" applyAlignment="1">
      <alignment horizontal="center"/>
    </xf>
    <xf numFmtId="3" fontId="24" fillId="0" borderId="24" xfId="0" applyNumberFormat="1" applyFont="1" applyBorder="1" applyAlignment="1">
      <alignment horizontal="center"/>
    </xf>
    <xf numFmtId="164" fontId="24" fillId="0" borderId="19" xfId="42" applyNumberFormat="1" applyFont="1" applyBorder="1" applyAlignment="1">
      <alignment horizontal="center"/>
    </xf>
    <xf numFmtId="165" fontId="24" fillId="0" borderId="20" xfId="42" applyNumberFormat="1" applyFont="1" applyBorder="1" applyAlignment="1">
      <alignment horizontal="center"/>
    </xf>
    <xf numFmtId="165" fontId="24" fillId="0" borderId="21" xfId="42" applyNumberFormat="1" applyFont="1" applyBorder="1" applyAlignment="1">
      <alignment horizontal="center"/>
    </xf>
    <xf numFmtId="164" fontId="24" fillId="0" borderId="22" xfId="42" applyNumberFormat="1" applyFont="1" applyBorder="1" applyAlignment="1">
      <alignment horizontal="center"/>
    </xf>
    <xf numFmtId="165" fontId="24" fillId="0" borderId="23" xfId="42" applyNumberFormat="1" applyFont="1" applyBorder="1" applyAlignment="1">
      <alignment horizontal="center"/>
    </xf>
    <xf numFmtId="165" fontId="24" fillId="0" borderId="24" xfId="42" applyNumberFormat="1" applyFont="1" applyBorder="1" applyAlignment="1">
      <alignment horizontal="center"/>
    </xf>
    <xf numFmtId="3" fontId="24" fillId="0" borderId="49" xfId="0" applyNumberFormat="1" applyFont="1" applyBorder="1" applyAlignment="1">
      <alignment horizontal="center"/>
    </xf>
    <xf numFmtId="3" fontId="24" fillId="0" borderId="38" xfId="0" applyNumberFormat="1" applyFont="1" applyBorder="1" applyAlignment="1">
      <alignment horizontal="center"/>
    </xf>
    <xf numFmtId="3" fontId="25" fillId="0" borderId="50" xfId="0" applyNumberFormat="1" applyFont="1" applyBorder="1" applyAlignment="1">
      <alignment horizontal="center"/>
    </xf>
    <xf numFmtId="3" fontId="25" fillId="0" borderId="40" xfId="0" applyNumberFormat="1" applyFont="1" applyBorder="1" applyAlignment="1">
      <alignment horizontal="center"/>
    </xf>
    <xf numFmtId="0" fontId="13" fillId="0" borderId="26" xfId="0" applyFont="1" applyBorder="1" applyAlignment="1">
      <alignment horizontal="center" vertical="center" wrapText="1"/>
    </xf>
    <xf numFmtId="3" fontId="25" fillId="0" borderId="27" xfId="0" applyNumberFormat="1" applyFont="1" applyBorder="1" applyAlignment="1">
      <alignment horizontal="center"/>
    </xf>
    <xf numFmtId="1" fontId="73" fillId="34" borderId="0" xfId="0" applyNumberFormat="1" applyFont="1" applyFill="1" applyAlignment="1">
      <alignment horizontal="center" vertical="center"/>
    </xf>
    <xf numFmtId="1" fontId="74" fillId="34" borderId="0" xfId="0" applyNumberFormat="1" applyFont="1" applyFill="1" applyAlignment="1">
      <alignment horizontal="center" vertical="center"/>
    </xf>
    <xf numFmtId="1" fontId="32" fillId="34" borderId="0" xfId="0" applyNumberFormat="1" applyFont="1" applyFill="1" applyAlignment="1">
      <alignment horizontal="right" vertical="center" readingOrder="2"/>
    </xf>
    <xf numFmtId="0" fontId="0" fillId="34" borderId="0" xfId="0" applyFill="1" applyBorder="1" applyAlignment="1">
      <alignment/>
    </xf>
    <xf numFmtId="3" fontId="16" fillId="34" borderId="0" xfId="0" applyNumberFormat="1" applyFont="1" applyFill="1" applyBorder="1" applyAlignment="1">
      <alignment horizontal="center" vertical="center"/>
    </xf>
    <xf numFmtId="0" fontId="0" fillId="34" borderId="0" xfId="0" applyFill="1" applyAlignment="1">
      <alignment/>
    </xf>
    <xf numFmtId="3" fontId="27" fillId="34" borderId="0" xfId="0" applyNumberFormat="1" applyFont="1" applyFill="1" applyAlignment="1">
      <alignment horizontal="center"/>
    </xf>
    <xf numFmtId="1" fontId="15" fillId="34" borderId="0" xfId="0" applyNumberFormat="1" applyFont="1" applyFill="1" applyBorder="1" applyAlignment="1">
      <alignment horizontal="center" vertical="center"/>
    </xf>
    <xf numFmtId="0" fontId="27" fillId="34" borderId="0" xfId="0" applyFont="1" applyFill="1" applyAlignment="1">
      <alignment/>
    </xf>
    <xf numFmtId="1" fontId="27" fillId="34" borderId="0" xfId="0" applyNumberFormat="1" applyFont="1" applyFill="1" applyAlignment="1">
      <alignment horizontal="center" vertical="center"/>
    </xf>
    <xf numFmtId="0" fontId="15" fillId="34" borderId="0" xfId="0" applyFont="1" applyFill="1" applyBorder="1" applyAlignment="1">
      <alignment horizontal="center" vertical="center"/>
    </xf>
    <xf numFmtId="3" fontId="20" fillId="34" borderId="0" xfId="0" applyNumberFormat="1" applyFont="1" applyFill="1" applyBorder="1" applyAlignment="1">
      <alignment/>
    </xf>
    <xf numFmtId="3" fontId="20" fillId="34" borderId="0" xfId="0" applyNumberFormat="1" applyFont="1" applyFill="1" applyBorder="1" applyAlignment="1">
      <alignment horizontal="center" vertical="center"/>
    </xf>
    <xf numFmtId="1" fontId="15" fillId="34" borderId="0" xfId="0" applyNumberFormat="1" applyFont="1" applyFill="1" applyAlignment="1">
      <alignment horizontal="center" vertical="center"/>
    </xf>
    <xf numFmtId="43" fontId="0" fillId="34" borderId="0" xfId="42" applyFont="1" applyFill="1" applyAlignment="1">
      <alignment/>
    </xf>
    <xf numFmtId="3" fontId="2" fillId="34" borderId="0" xfId="0" applyNumberFormat="1" applyFont="1" applyFill="1" applyBorder="1" applyAlignment="1">
      <alignment horizontal="center" vertical="center"/>
    </xf>
    <xf numFmtId="3" fontId="3" fillId="34" borderId="0" xfId="0" applyNumberFormat="1" applyFont="1" applyFill="1" applyBorder="1" applyAlignment="1">
      <alignment horizontal="center" vertical="center"/>
    </xf>
    <xf numFmtId="1" fontId="0" fillId="34" borderId="0" xfId="0" applyNumberFormat="1" applyFill="1" applyBorder="1" applyAlignment="1">
      <alignment horizontal="center" vertical="center"/>
    </xf>
    <xf numFmtId="3" fontId="27" fillId="34" borderId="0" xfId="0" applyNumberFormat="1" applyFont="1" applyFill="1" applyAlignment="1">
      <alignment horizontal="right" vertical="center"/>
    </xf>
    <xf numFmtId="1" fontId="0" fillId="34" borderId="0" xfId="0" applyNumberFormat="1" applyFill="1" applyAlignment="1">
      <alignment horizontal="center" vertical="center"/>
    </xf>
    <xf numFmtId="0" fontId="0" fillId="34" borderId="0" xfId="0" applyFill="1" applyBorder="1" applyAlignment="1">
      <alignment horizontal="center" vertical="center"/>
    </xf>
    <xf numFmtId="3" fontId="22" fillId="34" borderId="0" xfId="0" applyNumberFormat="1" applyFont="1" applyFill="1" applyBorder="1" applyAlignment="1">
      <alignment/>
    </xf>
    <xf numFmtId="3" fontId="23" fillId="34" borderId="0" xfId="0" applyNumberFormat="1" applyFont="1" applyFill="1" applyBorder="1" applyAlignment="1">
      <alignment horizontal="center" vertical="center"/>
    </xf>
    <xf numFmtId="3" fontId="22" fillId="34" borderId="0" xfId="0" applyNumberFormat="1" applyFont="1" applyFill="1" applyBorder="1" applyAlignment="1">
      <alignment horizontal="center" vertical="center"/>
    </xf>
    <xf numFmtId="3" fontId="1" fillId="34" borderId="0" xfId="0" applyNumberFormat="1" applyFont="1" applyFill="1" applyAlignment="1">
      <alignment horizontal="center"/>
    </xf>
    <xf numFmtId="3" fontId="6" fillId="34" borderId="0" xfId="0" applyNumberFormat="1" applyFont="1" applyFill="1" applyBorder="1" applyAlignment="1">
      <alignment horizontal="center"/>
    </xf>
    <xf numFmtId="3" fontId="6" fillId="34" borderId="0" xfId="0" applyNumberFormat="1" applyFont="1" applyFill="1" applyBorder="1" applyAlignment="1">
      <alignment horizontal="center" vertical="center"/>
    </xf>
    <xf numFmtId="3" fontId="6" fillId="34" borderId="0" xfId="0" applyNumberFormat="1" applyFont="1" applyFill="1" applyBorder="1" applyAlignment="1">
      <alignment horizontal="justify" vertical="center"/>
    </xf>
    <xf numFmtId="3" fontId="0" fillId="34" borderId="0" xfId="0" applyNumberFormat="1" applyFill="1" applyBorder="1" applyAlignment="1">
      <alignment horizontal="justify" vertical="center"/>
    </xf>
    <xf numFmtId="3" fontId="27" fillId="34" borderId="0" xfId="0" applyNumberFormat="1" applyFont="1" applyFill="1" applyAlignment="1">
      <alignment horizontal="right"/>
    </xf>
    <xf numFmtId="3" fontId="5" fillId="34" borderId="0" xfId="0" applyNumberFormat="1" applyFont="1" applyFill="1" applyBorder="1" applyAlignment="1">
      <alignment horizontal="center" vertical="center"/>
    </xf>
    <xf numFmtId="3" fontId="6" fillId="34" borderId="0" xfId="0" applyNumberFormat="1" applyFont="1" applyFill="1" applyAlignment="1">
      <alignment horizontal="center" vertical="center"/>
    </xf>
    <xf numFmtId="3" fontId="14" fillId="34" borderId="0" xfId="0" applyNumberFormat="1" applyFont="1" applyFill="1" applyAlignment="1">
      <alignment horizontal="center" vertical="center"/>
    </xf>
    <xf numFmtId="164" fontId="4" fillId="34" borderId="0" xfId="42" applyNumberFormat="1" applyFont="1" applyFill="1" applyBorder="1" applyAlignment="1">
      <alignment horizontal="center" vertical="center"/>
    </xf>
    <xf numFmtId="3" fontId="1" fillId="34" borderId="0" xfId="0" applyNumberFormat="1" applyFont="1" applyFill="1" applyAlignment="1">
      <alignment horizontal="center" vertical="center"/>
    </xf>
    <xf numFmtId="3" fontId="6" fillId="34" borderId="0" xfId="0" applyNumberFormat="1" applyFont="1" applyFill="1" applyAlignment="1">
      <alignment horizontal="center"/>
    </xf>
    <xf numFmtId="3" fontId="6" fillId="34" borderId="0" xfId="0" applyNumberFormat="1" applyFont="1" applyFill="1" applyAlignment="1">
      <alignment horizontal="right"/>
    </xf>
    <xf numFmtId="1" fontId="32" fillId="34" borderId="0" xfId="0" applyNumberFormat="1" applyFont="1" applyFill="1" applyAlignment="1">
      <alignment horizontal="right" vertical="center" wrapText="1" readingOrder="2"/>
    </xf>
    <xf numFmtId="3" fontId="13" fillId="0" borderId="51" xfId="0" applyNumberFormat="1"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7" xfId="0" applyFont="1" applyBorder="1" applyAlignment="1">
      <alignment horizontal="center" vertical="center" wrapText="1"/>
    </xf>
    <xf numFmtId="3" fontId="13" fillId="0" borderId="26" xfId="0" applyNumberFormat="1" applyFont="1" applyBorder="1" applyAlignment="1">
      <alignment horizontal="center" vertical="center" wrapText="1"/>
    </xf>
    <xf numFmtId="3" fontId="13" fillId="0" borderId="54" xfId="0" applyNumberFormat="1" applyFont="1" applyBorder="1" applyAlignment="1">
      <alignment horizontal="center" vertical="center" wrapText="1"/>
    </xf>
    <xf numFmtId="3" fontId="13" fillId="0" borderId="56" xfId="0" applyNumberFormat="1" applyFont="1" applyBorder="1" applyAlignment="1">
      <alignment horizontal="center" vertical="center" wrapText="1"/>
    </xf>
    <xf numFmtId="0" fontId="18" fillId="0" borderId="52"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47" xfId="0" applyFont="1" applyBorder="1" applyAlignment="1">
      <alignment horizontal="center" vertical="center" wrapText="1"/>
    </xf>
    <xf numFmtId="3" fontId="13" fillId="0" borderId="52" xfId="0" applyNumberFormat="1" applyFont="1" applyBorder="1" applyAlignment="1">
      <alignment horizontal="center" vertical="center" wrapText="1"/>
    </xf>
    <xf numFmtId="3" fontId="13" fillId="0" borderId="57" xfId="0" applyNumberFormat="1" applyFont="1" applyFill="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3" fontId="13" fillId="0" borderId="19" xfId="0" applyNumberFormat="1" applyFont="1" applyBorder="1" applyAlignment="1">
      <alignment horizontal="center" vertical="center" wrapText="1"/>
    </xf>
    <xf numFmtId="0" fontId="18" fillId="0" borderId="13" xfId="0" applyFont="1" applyBorder="1" applyAlignment="1">
      <alignment horizontal="center" vertical="center" wrapText="1"/>
    </xf>
    <xf numFmtId="3" fontId="13" fillId="0" borderId="21" xfId="0" applyNumberFormat="1" applyFont="1" applyBorder="1" applyAlignment="1">
      <alignment horizontal="center" vertical="center" wrapText="1"/>
    </xf>
    <xf numFmtId="0" fontId="18" fillId="0" borderId="14" xfId="0" applyFont="1" applyBorder="1" applyAlignment="1">
      <alignment horizontal="center" vertical="center" wrapText="1"/>
    </xf>
    <xf numFmtId="3" fontId="13" fillId="0" borderId="58" xfId="0" applyNumberFormat="1" applyFont="1" applyFill="1" applyBorder="1" applyAlignment="1">
      <alignment horizontal="center" vertical="center" wrapText="1"/>
    </xf>
    <xf numFmtId="0" fontId="13" fillId="0" borderId="56" xfId="0" applyFont="1" applyBorder="1" applyAlignment="1">
      <alignment horizontal="center" vertical="center" wrapText="1"/>
    </xf>
    <xf numFmtId="3" fontId="13" fillId="0" borderId="58" xfId="0" applyNumberFormat="1" applyFont="1" applyBorder="1" applyAlignment="1">
      <alignment horizontal="center" vertical="center" wrapText="1"/>
    </xf>
    <xf numFmtId="0" fontId="13" fillId="0" borderId="60" xfId="0" applyFont="1" applyBorder="1" applyAlignment="1">
      <alignment horizontal="center" vertical="center" wrapText="1"/>
    </xf>
    <xf numFmtId="3" fontId="13" fillId="0" borderId="21" xfId="0" applyNumberFormat="1" applyFont="1" applyBorder="1" applyAlignment="1">
      <alignment horizontal="center" vertical="center"/>
    </xf>
    <xf numFmtId="0" fontId="13" fillId="0" borderId="39" xfId="0" applyFont="1" applyBorder="1" applyAlignment="1">
      <alignment horizontal="center" vertical="center"/>
    </xf>
    <xf numFmtId="3" fontId="13" fillId="0" borderId="2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51" xfId="0" applyFont="1" applyBorder="1" applyAlignment="1">
      <alignment horizontal="center"/>
    </xf>
    <xf numFmtId="0" fontId="18" fillId="0" borderId="60" xfId="0" applyFont="1" applyBorder="1" applyAlignment="1">
      <alignment horizontal="center"/>
    </xf>
    <xf numFmtId="0" fontId="18" fillId="0" borderId="52" xfId="0" applyFont="1" applyBorder="1" applyAlignment="1">
      <alignment horizontal="center"/>
    </xf>
    <xf numFmtId="3" fontId="13" fillId="0" borderId="51" xfId="0" applyNumberFormat="1" applyFont="1" applyBorder="1" applyAlignment="1">
      <alignment horizontal="center" vertical="center"/>
    </xf>
    <xf numFmtId="0" fontId="18" fillId="0" borderId="60" xfId="0" applyFont="1" applyBorder="1" applyAlignment="1">
      <alignment horizontal="center" vertical="center"/>
    </xf>
    <xf numFmtId="0" fontId="18" fillId="0" borderId="52" xfId="0" applyFont="1" applyBorder="1" applyAlignment="1">
      <alignment horizontal="center" vertical="center"/>
    </xf>
    <xf numFmtId="3" fontId="13" fillId="0" borderId="19" xfId="0" applyNumberFormat="1" applyFont="1" applyBorder="1" applyAlignment="1">
      <alignment horizontal="center" vertical="center"/>
    </xf>
    <xf numFmtId="0" fontId="13" fillId="0" borderId="61" xfId="0" applyFont="1" applyBorder="1" applyAlignment="1">
      <alignment horizontal="center" vertical="center"/>
    </xf>
    <xf numFmtId="3" fontId="13" fillId="0" borderId="62" xfId="0" applyNumberFormat="1" applyFont="1" applyBorder="1" applyAlignment="1">
      <alignment horizontal="center" vertical="center" wrapText="1"/>
    </xf>
    <xf numFmtId="0" fontId="18" fillId="0" borderId="6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3" fontId="13" fillId="0" borderId="20" xfId="0" applyNumberFormat="1" applyFont="1" applyBorder="1" applyAlignment="1">
      <alignment horizontal="center" vertical="center" wrapText="1"/>
    </xf>
    <xf numFmtId="0" fontId="18" fillId="0" borderId="23" xfId="0" applyFont="1" applyBorder="1" applyAlignment="1">
      <alignment horizontal="center" vertical="center" wrapText="1"/>
    </xf>
    <xf numFmtId="3" fontId="19" fillId="0" borderId="26" xfId="0" applyNumberFormat="1" applyFont="1" applyBorder="1" applyAlignment="1">
      <alignment horizontal="center" vertical="center" wrapText="1"/>
    </xf>
    <xf numFmtId="0" fontId="19" fillId="0" borderId="56" xfId="0" applyFont="1" applyBorder="1" applyAlignment="1">
      <alignment horizontal="center" vertical="center" wrapText="1"/>
    </xf>
    <xf numFmtId="0" fontId="18" fillId="0" borderId="56" xfId="0" applyFont="1" applyBorder="1" applyAlignment="1">
      <alignment horizontal="center" vertical="center" wrapText="1"/>
    </xf>
    <xf numFmtId="3" fontId="13" fillId="0" borderId="64"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4" fillId="34" borderId="55" xfId="0" applyFont="1" applyFill="1" applyBorder="1" applyAlignment="1">
      <alignment horizontal="center" vertical="center" wrapText="1"/>
    </xf>
    <xf numFmtId="0" fontId="15" fillId="34" borderId="65" xfId="0" applyFont="1" applyFill="1" applyBorder="1" applyAlignment="1">
      <alignment horizontal="center" vertical="center" wrapText="1"/>
    </xf>
    <xf numFmtId="0" fontId="15" fillId="34" borderId="47" xfId="0" applyFont="1" applyFill="1" applyBorder="1" applyAlignment="1">
      <alignment horizontal="center" vertical="center" wrapText="1"/>
    </xf>
    <xf numFmtId="3" fontId="13" fillId="0" borderId="57" xfId="0" applyNumberFormat="1" applyFont="1" applyBorder="1" applyAlignment="1">
      <alignment horizontal="center" vertical="center" wrapText="1"/>
    </xf>
    <xf numFmtId="0" fontId="18" fillId="0" borderId="59" xfId="0" applyFont="1" applyBorder="1" applyAlignment="1">
      <alignment horizontal="center" vertical="center" wrapText="1"/>
    </xf>
    <xf numFmtId="0" fontId="13" fillId="0" borderId="57" xfId="0" applyFont="1" applyBorder="1" applyAlignment="1">
      <alignment horizontal="center" vertical="center" wrapText="1"/>
    </xf>
    <xf numFmtId="0" fontId="18" fillId="0" borderId="48" xfId="0" applyFont="1" applyBorder="1" applyAlignment="1">
      <alignment/>
    </xf>
    <xf numFmtId="3" fontId="13" fillId="0" borderId="41" xfId="0" applyNumberFormat="1" applyFont="1" applyBorder="1" applyAlignment="1">
      <alignment horizontal="center" vertical="center" wrapText="1"/>
    </xf>
    <xf numFmtId="0" fontId="18" fillId="0" borderId="46" xfId="0" applyFont="1" applyBorder="1" applyAlignment="1">
      <alignment horizontal="center" vertical="center" wrapText="1"/>
    </xf>
    <xf numFmtId="3" fontId="13" fillId="0" borderId="41" xfId="0" applyNumberFormat="1" applyFont="1" applyBorder="1" applyAlignment="1">
      <alignment horizontal="center" vertical="center" wrapText="1" shrinkToFit="1"/>
    </xf>
    <xf numFmtId="0" fontId="18" fillId="0" borderId="46" xfId="0" applyFont="1" applyBorder="1" applyAlignment="1">
      <alignment horizontal="center" vertical="center" wrapText="1" shrinkToFit="1"/>
    </xf>
    <xf numFmtId="0" fontId="13" fillId="0" borderId="43"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46" xfId="0" applyFont="1" applyBorder="1" applyAlignment="1">
      <alignment horizontal="center" vertical="center" wrapText="1"/>
    </xf>
    <xf numFmtId="0" fontId="13" fillId="34" borderId="51"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52" xfId="0" applyFont="1" applyFill="1" applyBorder="1" applyAlignment="1">
      <alignment horizontal="center" vertical="center" wrapText="1"/>
    </xf>
    <xf numFmtId="0" fontId="13" fillId="0" borderId="51" xfId="0" applyFont="1" applyBorder="1" applyAlignment="1">
      <alignment horizontal="center" vertical="center" wrapText="1"/>
    </xf>
    <xf numFmtId="0" fontId="18" fillId="0" borderId="60" xfId="0" applyFont="1" applyBorder="1" applyAlignment="1">
      <alignment horizontal="center" vertical="center" wrapText="1"/>
    </xf>
    <xf numFmtId="0" fontId="13" fillId="0" borderId="67" xfId="0" applyFont="1" applyBorder="1" applyAlignment="1">
      <alignment horizontal="center" vertical="center" wrapText="1"/>
    </xf>
    <xf numFmtId="0" fontId="18" fillId="0" borderId="66" xfId="0" applyFont="1" applyBorder="1" applyAlignment="1">
      <alignment horizontal="center" vertical="center" wrapText="1" shrinkToFit="1"/>
    </xf>
    <xf numFmtId="0" fontId="18" fillId="0" borderId="56" xfId="0" applyFont="1" applyBorder="1" applyAlignment="1">
      <alignment/>
    </xf>
    <xf numFmtId="0" fontId="18" fillId="0" borderId="6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21</xdr:col>
      <xdr:colOff>28575</xdr:colOff>
      <xdr:row>9</xdr:row>
      <xdr:rowOff>0</xdr:rowOff>
    </xdr:to>
    <xdr:sp>
      <xdr:nvSpPr>
        <xdr:cNvPr id="1" name="Line 1"/>
        <xdr:cNvSpPr>
          <a:spLocks/>
        </xdr:cNvSpPr>
      </xdr:nvSpPr>
      <xdr:spPr>
        <a:xfrm flipH="1">
          <a:off x="19611975" y="1200150"/>
          <a:ext cx="4752975" cy="2552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2" name="Line 4"/>
        <xdr:cNvSpPr>
          <a:spLocks/>
        </xdr:cNvSpPr>
      </xdr:nvSpPr>
      <xdr:spPr>
        <a:xfrm flipH="1">
          <a:off x="19611975" y="1200150"/>
          <a:ext cx="4752975" cy="2552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3" name="Line 5"/>
        <xdr:cNvSpPr>
          <a:spLocks/>
        </xdr:cNvSpPr>
      </xdr:nvSpPr>
      <xdr:spPr>
        <a:xfrm flipH="1">
          <a:off x="19611975" y="1200150"/>
          <a:ext cx="4752975" cy="2552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4" name="Line 6"/>
        <xdr:cNvSpPr>
          <a:spLocks/>
        </xdr:cNvSpPr>
      </xdr:nvSpPr>
      <xdr:spPr>
        <a:xfrm flipH="1">
          <a:off x="19611975" y="1200150"/>
          <a:ext cx="4752975" cy="2552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5" name="Line 7"/>
        <xdr:cNvSpPr>
          <a:spLocks/>
        </xdr:cNvSpPr>
      </xdr:nvSpPr>
      <xdr:spPr>
        <a:xfrm flipH="1">
          <a:off x="19611975" y="1200150"/>
          <a:ext cx="4752975" cy="2552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6" name="Line 8"/>
        <xdr:cNvSpPr>
          <a:spLocks/>
        </xdr:cNvSpPr>
      </xdr:nvSpPr>
      <xdr:spPr>
        <a:xfrm flipH="1">
          <a:off x="19611975" y="1200150"/>
          <a:ext cx="4752975" cy="2552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7" name="Line 9"/>
        <xdr:cNvSpPr>
          <a:spLocks/>
        </xdr:cNvSpPr>
      </xdr:nvSpPr>
      <xdr:spPr>
        <a:xfrm flipH="1">
          <a:off x="19611975" y="1200150"/>
          <a:ext cx="4752975" cy="2552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8" name="Line 10"/>
        <xdr:cNvSpPr>
          <a:spLocks/>
        </xdr:cNvSpPr>
      </xdr:nvSpPr>
      <xdr:spPr>
        <a:xfrm flipH="1">
          <a:off x="19611975" y="1200150"/>
          <a:ext cx="4752975" cy="25527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19050</xdr:rowOff>
    </xdr:from>
    <xdr:to>
      <xdr:col>13</xdr:col>
      <xdr:colOff>3552825</xdr:colOff>
      <xdr:row>9</xdr:row>
      <xdr:rowOff>9525</xdr:rowOff>
    </xdr:to>
    <xdr:sp>
      <xdr:nvSpPr>
        <xdr:cNvPr id="1" name="Line 2"/>
        <xdr:cNvSpPr>
          <a:spLocks/>
        </xdr:cNvSpPr>
      </xdr:nvSpPr>
      <xdr:spPr>
        <a:xfrm flipH="1">
          <a:off x="11925300" y="1104900"/>
          <a:ext cx="4352925" cy="22479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19050</xdr:rowOff>
    </xdr:from>
    <xdr:to>
      <xdr:col>13</xdr:col>
      <xdr:colOff>3552825</xdr:colOff>
      <xdr:row>9</xdr:row>
      <xdr:rowOff>9525</xdr:rowOff>
    </xdr:to>
    <xdr:sp>
      <xdr:nvSpPr>
        <xdr:cNvPr id="2" name="Line 5"/>
        <xdr:cNvSpPr>
          <a:spLocks/>
        </xdr:cNvSpPr>
      </xdr:nvSpPr>
      <xdr:spPr>
        <a:xfrm flipH="1">
          <a:off x="11925300" y="1104900"/>
          <a:ext cx="4352925" cy="22479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9525</xdr:rowOff>
    </xdr:from>
    <xdr:to>
      <xdr:col>14</xdr:col>
      <xdr:colOff>9525</xdr:colOff>
      <xdr:row>9</xdr:row>
      <xdr:rowOff>9525</xdr:rowOff>
    </xdr:to>
    <xdr:sp>
      <xdr:nvSpPr>
        <xdr:cNvPr id="3" name="Line 7"/>
        <xdr:cNvSpPr>
          <a:spLocks/>
        </xdr:cNvSpPr>
      </xdr:nvSpPr>
      <xdr:spPr>
        <a:xfrm flipH="1">
          <a:off x="11925300" y="1095375"/>
          <a:ext cx="4381500" cy="2257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15</xdr:col>
      <xdr:colOff>9525</xdr:colOff>
      <xdr:row>9</xdr:row>
      <xdr:rowOff>9525</xdr:rowOff>
    </xdr:to>
    <xdr:sp>
      <xdr:nvSpPr>
        <xdr:cNvPr id="1" name="Line 5"/>
        <xdr:cNvSpPr>
          <a:spLocks/>
        </xdr:cNvSpPr>
      </xdr:nvSpPr>
      <xdr:spPr>
        <a:xfrm flipH="1">
          <a:off x="12477750" y="1028700"/>
          <a:ext cx="4238625" cy="22098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15</xdr:col>
      <xdr:colOff>9525</xdr:colOff>
      <xdr:row>9</xdr:row>
      <xdr:rowOff>9525</xdr:rowOff>
    </xdr:to>
    <xdr:sp>
      <xdr:nvSpPr>
        <xdr:cNvPr id="1" name="Line 7"/>
        <xdr:cNvSpPr>
          <a:spLocks/>
        </xdr:cNvSpPr>
      </xdr:nvSpPr>
      <xdr:spPr>
        <a:xfrm flipH="1">
          <a:off x="12715875" y="1028700"/>
          <a:ext cx="4343400" cy="20669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6325850" y="1619250"/>
          <a:ext cx="4629150" cy="2381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4"/>
        <xdr:cNvSpPr>
          <a:spLocks/>
        </xdr:cNvSpPr>
      </xdr:nvSpPr>
      <xdr:spPr>
        <a:xfrm flipH="1">
          <a:off x="16325850" y="1619250"/>
          <a:ext cx="4629150" cy="2381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5"/>
        <xdr:cNvSpPr>
          <a:spLocks/>
        </xdr:cNvSpPr>
      </xdr:nvSpPr>
      <xdr:spPr>
        <a:xfrm flipH="1">
          <a:off x="16325850" y="1619250"/>
          <a:ext cx="4629150" cy="2381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6"/>
        <xdr:cNvSpPr>
          <a:spLocks/>
        </xdr:cNvSpPr>
      </xdr:nvSpPr>
      <xdr:spPr>
        <a:xfrm flipH="1">
          <a:off x="16325850" y="1619250"/>
          <a:ext cx="4629150" cy="2381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5" name="Line 7"/>
        <xdr:cNvSpPr>
          <a:spLocks/>
        </xdr:cNvSpPr>
      </xdr:nvSpPr>
      <xdr:spPr>
        <a:xfrm flipH="1">
          <a:off x="16325850" y="1619250"/>
          <a:ext cx="4629150" cy="2381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6" name="Line 8"/>
        <xdr:cNvSpPr>
          <a:spLocks/>
        </xdr:cNvSpPr>
      </xdr:nvSpPr>
      <xdr:spPr>
        <a:xfrm flipH="1">
          <a:off x="16325850" y="1619250"/>
          <a:ext cx="4629150" cy="2381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7" name="Line 9"/>
        <xdr:cNvSpPr>
          <a:spLocks/>
        </xdr:cNvSpPr>
      </xdr:nvSpPr>
      <xdr:spPr>
        <a:xfrm flipH="1">
          <a:off x="16325850" y="1619250"/>
          <a:ext cx="4629150" cy="2381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8" name="Line 10"/>
        <xdr:cNvSpPr>
          <a:spLocks/>
        </xdr:cNvSpPr>
      </xdr:nvSpPr>
      <xdr:spPr>
        <a:xfrm flipH="1">
          <a:off x="16325850" y="1619250"/>
          <a:ext cx="4629150" cy="2381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7078325" y="1181100"/>
          <a:ext cx="4743450" cy="2638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5"/>
        <xdr:cNvSpPr>
          <a:spLocks/>
        </xdr:cNvSpPr>
      </xdr:nvSpPr>
      <xdr:spPr>
        <a:xfrm flipH="1">
          <a:off x="17078325" y="1181100"/>
          <a:ext cx="4743450" cy="2638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6"/>
        <xdr:cNvSpPr>
          <a:spLocks/>
        </xdr:cNvSpPr>
      </xdr:nvSpPr>
      <xdr:spPr>
        <a:xfrm flipH="1">
          <a:off x="17078325" y="1181100"/>
          <a:ext cx="4743450" cy="2638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7"/>
        <xdr:cNvSpPr>
          <a:spLocks/>
        </xdr:cNvSpPr>
      </xdr:nvSpPr>
      <xdr:spPr>
        <a:xfrm flipH="1">
          <a:off x="17078325" y="1181100"/>
          <a:ext cx="4743450" cy="2638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5" name="Line 8"/>
        <xdr:cNvSpPr>
          <a:spLocks/>
        </xdr:cNvSpPr>
      </xdr:nvSpPr>
      <xdr:spPr>
        <a:xfrm flipH="1">
          <a:off x="17078325" y="1181100"/>
          <a:ext cx="4743450" cy="2638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6" name="Line 9"/>
        <xdr:cNvSpPr>
          <a:spLocks/>
        </xdr:cNvSpPr>
      </xdr:nvSpPr>
      <xdr:spPr>
        <a:xfrm flipH="1">
          <a:off x="17078325" y="1181100"/>
          <a:ext cx="4743450" cy="2638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7" name="Line 10"/>
        <xdr:cNvSpPr>
          <a:spLocks/>
        </xdr:cNvSpPr>
      </xdr:nvSpPr>
      <xdr:spPr>
        <a:xfrm flipH="1">
          <a:off x="17078325" y="1181100"/>
          <a:ext cx="4743450" cy="2638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8" name="Line 11"/>
        <xdr:cNvSpPr>
          <a:spLocks/>
        </xdr:cNvSpPr>
      </xdr:nvSpPr>
      <xdr:spPr>
        <a:xfrm flipH="1">
          <a:off x="17078325" y="1181100"/>
          <a:ext cx="4743450" cy="26384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5</xdr:row>
      <xdr:rowOff>0</xdr:rowOff>
    </xdr:from>
    <xdr:to>
      <xdr:col>21</xdr:col>
      <xdr:colOff>0</xdr:colOff>
      <xdr:row>9</xdr:row>
      <xdr:rowOff>0</xdr:rowOff>
    </xdr:to>
    <xdr:sp>
      <xdr:nvSpPr>
        <xdr:cNvPr id="1" name="Line 2"/>
        <xdr:cNvSpPr>
          <a:spLocks/>
        </xdr:cNvSpPr>
      </xdr:nvSpPr>
      <xdr:spPr>
        <a:xfrm flipH="1">
          <a:off x="19250025" y="1209675"/>
          <a:ext cx="3838575" cy="25908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5</xdr:row>
      <xdr:rowOff>0</xdr:rowOff>
    </xdr:from>
    <xdr:to>
      <xdr:col>21</xdr:col>
      <xdr:colOff>0</xdr:colOff>
      <xdr:row>9</xdr:row>
      <xdr:rowOff>0</xdr:rowOff>
    </xdr:to>
    <xdr:sp>
      <xdr:nvSpPr>
        <xdr:cNvPr id="2" name="Line 5"/>
        <xdr:cNvSpPr>
          <a:spLocks/>
        </xdr:cNvSpPr>
      </xdr:nvSpPr>
      <xdr:spPr>
        <a:xfrm flipH="1">
          <a:off x="19250025" y="1209675"/>
          <a:ext cx="3838575" cy="25908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xdr:row>
      <xdr:rowOff>0</xdr:rowOff>
    </xdr:from>
    <xdr:to>
      <xdr:col>22</xdr:col>
      <xdr:colOff>0</xdr:colOff>
      <xdr:row>9</xdr:row>
      <xdr:rowOff>0</xdr:rowOff>
    </xdr:to>
    <xdr:sp>
      <xdr:nvSpPr>
        <xdr:cNvPr id="1" name="Line 1"/>
        <xdr:cNvSpPr>
          <a:spLocks/>
        </xdr:cNvSpPr>
      </xdr:nvSpPr>
      <xdr:spPr>
        <a:xfrm flipH="1">
          <a:off x="17116425" y="1228725"/>
          <a:ext cx="3943350" cy="24765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5</xdr:row>
      <xdr:rowOff>0</xdr:rowOff>
    </xdr:from>
    <xdr:to>
      <xdr:col>22</xdr:col>
      <xdr:colOff>0</xdr:colOff>
      <xdr:row>9</xdr:row>
      <xdr:rowOff>0</xdr:rowOff>
    </xdr:to>
    <xdr:sp>
      <xdr:nvSpPr>
        <xdr:cNvPr id="2" name="Line 2"/>
        <xdr:cNvSpPr>
          <a:spLocks/>
        </xdr:cNvSpPr>
      </xdr:nvSpPr>
      <xdr:spPr>
        <a:xfrm flipH="1">
          <a:off x="17116425" y="1228725"/>
          <a:ext cx="3943350" cy="24765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5</xdr:row>
      <xdr:rowOff>0</xdr:rowOff>
    </xdr:from>
    <xdr:to>
      <xdr:col>22</xdr:col>
      <xdr:colOff>0</xdr:colOff>
      <xdr:row>9</xdr:row>
      <xdr:rowOff>0</xdr:rowOff>
    </xdr:to>
    <xdr:sp>
      <xdr:nvSpPr>
        <xdr:cNvPr id="3" name="Line 5"/>
        <xdr:cNvSpPr>
          <a:spLocks/>
        </xdr:cNvSpPr>
      </xdr:nvSpPr>
      <xdr:spPr>
        <a:xfrm flipH="1">
          <a:off x="17116425" y="1228725"/>
          <a:ext cx="3943350" cy="24765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xdr:row>
      <xdr:rowOff>0</xdr:rowOff>
    </xdr:from>
    <xdr:to>
      <xdr:col>22</xdr:col>
      <xdr:colOff>0</xdr:colOff>
      <xdr:row>9</xdr:row>
      <xdr:rowOff>0</xdr:rowOff>
    </xdr:to>
    <xdr:sp>
      <xdr:nvSpPr>
        <xdr:cNvPr id="1" name="Line 1"/>
        <xdr:cNvSpPr>
          <a:spLocks/>
        </xdr:cNvSpPr>
      </xdr:nvSpPr>
      <xdr:spPr>
        <a:xfrm flipH="1">
          <a:off x="17364075" y="1228725"/>
          <a:ext cx="3829050" cy="26574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5</xdr:row>
      <xdr:rowOff>0</xdr:rowOff>
    </xdr:from>
    <xdr:to>
      <xdr:col>22</xdr:col>
      <xdr:colOff>0</xdr:colOff>
      <xdr:row>9</xdr:row>
      <xdr:rowOff>0</xdr:rowOff>
    </xdr:to>
    <xdr:sp>
      <xdr:nvSpPr>
        <xdr:cNvPr id="2" name="Line 1"/>
        <xdr:cNvSpPr>
          <a:spLocks/>
        </xdr:cNvSpPr>
      </xdr:nvSpPr>
      <xdr:spPr>
        <a:xfrm flipH="1">
          <a:off x="17364075" y="1228725"/>
          <a:ext cx="3829050" cy="26574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5</xdr:row>
      <xdr:rowOff>0</xdr:rowOff>
    </xdr:from>
    <xdr:to>
      <xdr:col>22</xdr:col>
      <xdr:colOff>0</xdr:colOff>
      <xdr:row>9</xdr:row>
      <xdr:rowOff>0</xdr:rowOff>
    </xdr:to>
    <xdr:sp>
      <xdr:nvSpPr>
        <xdr:cNvPr id="3" name="Line 2"/>
        <xdr:cNvSpPr>
          <a:spLocks/>
        </xdr:cNvSpPr>
      </xdr:nvSpPr>
      <xdr:spPr>
        <a:xfrm flipH="1">
          <a:off x="17364075" y="1228725"/>
          <a:ext cx="3829050" cy="26574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5</xdr:row>
      <xdr:rowOff>0</xdr:rowOff>
    </xdr:from>
    <xdr:to>
      <xdr:col>22</xdr:col>
      <xdr:colOff>0</xdr:colOff>
      <xdr:row>9</xdr:row>
      <xdr:rowOff>0</xdr:rowOff>
    </xdr:to>
    <xdr:sp>
      <xdr:nvSpPr>
        <xdr:cNvPr id="4" name="Line 5"/>
        <xdr:cNvSpPr>
          <a:spLocks/>
        </xdr:cNvSpPr>
      </xdr:nvSpPr>
      <xdr:spPr>
        <a:xfrm flipH="1">
          <a:off x="17364075" y="1228725"/>
          <a:ext cx="3829050" cy="26574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xdr:row>
      <xdr:rowOff>19050</xdr:rowOff>
    </xdr:from>
    <xdr:to>
      <xdr:col>12</xdr:col>
      <xdr:colOff>3895725</xdr:colOff>
      <xdr:row>7</xdr:row>
      <xdr:rowOff>0</xdr:rowOff>
    </xdr:to>
    <xdr:sp>
      <xdr:nvSpPr>
        <xdr:cNvPr id="1" name="Line 2"/>
        <xdr:cNvSpPr>
          <a:spLocks/>
        </xdr:cNvSpPr>
      </xdr:nvSpPr>
      <xdr:spPr>
        <a:xfrm flipH="1">
          <a:off x="11725275" y="1219200"/>
          <a:ext cx="4638675" cy="14859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1028700</xdr:colOff>
      <xdr:row>5</xdr:row>
      <xdr:rowOff>19050</xdr:rowOff>
    </xdr:from>
    <xdr:to>
      <xdr:col>14</xdr:col>
      <xdr:colOff>0</xdr:colOff>
      <xdr:row>7</xdr:row>
      <xdr:rowOff>9525</xdr:rowOff>
    </xdr:to>
    <xdr:sp>
      <xdr:nvSpPr>
        <xdr:cNvPr id="1" name="Line 1"/>
        <xdr:cNvSpPr>
          <a:spLocks/>
        </xdr:cNvSpPr>
      </xdr:nvSpPr>
      <xdr:spPr>
        <a:xfrm flipH="1">
          <a:off x="11334750" y="1181100"/>
          <a:ext cx="4733925" cy="15430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xdr:row>
      <xdr:rowOff>19050</xdr:rowOff>
    </xdr:from>
    <xdr:to>
      <xdr:col>13</xdr:col>
      <xdr:colOff>3895725</xdr:colOff>
      <xdr:row>7</xdr:row>
      <xdr:rowOff>0</xdr:rowOff>
    </xdr:to>
    <xdr:sp>
      <xdr:nvSpPr>
        <xdr:cNvPr id="2" name="Line 2"/>
        <xdr:cNvSpPr>
          <a:spLocks/>
        </xdr:cNvSpPr>
      </xdr:nvSpPr>
      <xdr:spPr>
        <a:xfrm flipH="1">
          <a:off x="11363325" y="1181100"/>
          <a:ext cx="4705350" cy="1533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5</xdr:row>
      <xdr:rowOff>19050</xdr:rowOff>
    </xdr:from>
    <xdr:to>
      <xdr:col>13</xdr:col>
      <xdr:colOff>3895725</xdr:colOff>
      <xdr:row>6</xdr:row>
      <xdr:rowOff>1314450</xdr:rowOff>
    </xdr:to>
    <xdr:sp>
      <xdr:nvSpPr>
        <xdr:cNvPr id="1" name="Line 2"/>
        <xdr:cNvSpPr>
          <a:spLocks/>
        </xdr:cNvSpPr>
      </xdr:nvSpPr>
      <xdr:spPr>
        <a:xfrm flipH="1">
          <a:off x="11344275" y="1181100"/>
          <a:ext cx="4695825" cy="14573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xdr:row>
      <xdr:rowOff>19050</xdr:rowOff>
    </xdr:from>
    <xdr:to>
      <xdr:col>13</xdr:col>
      <xdr:colOff>3895725</xdr:colOff>
      <xdr:row>7</xdr:row>
      <xdr:rowOff>0</xdr:rowOff>
    </xdr:to>
    <xdr:sp>
      <xdr:nvSpPr>
        <xdr:cNvPr id="2" name="Line 2"/>
        <xdr:cNvSpPr>
          <a:spLocks/>
        </xdr:cNvSpPr>
      </xdr:nvSpPr>
      <xdr:spPr>
        <a:xfrm flipH="1">
          <a:off x="11344275" y="1181100"/>
          <a:ext cx="4695825" cy="14573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HA%20files\NHA%2094\&#1601;&#1575;&#1610;&#1604;%20&#1607;&#1575;&#1610;%20&#1606;&#1607;&#1575;&#1610;&#1610;\NHA%20Tables%209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1"/>
      <sheetName val="جدول 2"/>
      <sheetName val="جدول 3"/>
      <sheetName val="جدول 4"/>
    </sheetNames>
    <sheetDataSet>
      <sheetData sheetId="0">
        <row r="10">
          <cell r="E10">
            <v>155832.971745</v>
          </cell>
          <cell r="F10">
            <v>322175.2787578313</v>
          </cell>
          <cell r="G10">
            <v>4874784.634963489</v>
          </cell>
          <cell r="H10">
            <v>162290.80058290556</v>
          </cell>
          <cell r="I10">
            <v>220127186.4332087</v>
          </cell>
          <cell r="J10">
            <v>14130288.720627444</v>
          </cell>
          <cell r="K10">
            <v>15878351.195254514</v>
          </cell>
          <cell r="L10">
            <v>127995463.43959883</v>
          </cell>
          <cell r="M10">
            <v>78831569.379551</v>
          </cell>
          <cell r="N10">
            <v>820267.6743362291</v>
          </cell>
          <cell r="O10">
            <v>664679.889494</v>
          </cell>
          <cell r="P10">
            <v>9563745.235148087</v>
          </cell>
          <cell r="Q10">
            <v>28182759.850375254</v>
          </cell>
          <cell r="R10">
            <v>16849359.57407463</v>
          </cell>
          <cell r="S10">
            <v>104745830.96655193</v>
          </cell>
          <cell r="T10">
            <v>600869.6357662455</v>
          </cell>
        </row>
        <row r="11">
          <cell r="E11">
            <v>0</v>
          </cell>
          <cell r="F11">
            <v>0</v>
          </cell>
          <cell r="G11">
            <v>0</v>
          </cell>
          <cell r="I11">
            <v>5044780.455451554</v>
          </cell>
          <cell r="J11">
            <v>29855.616476312185</v>
          </cell>
          <cell r="K11">
            <v>242525.30757325637</v>
          </cell>
          <cell r="L11">
            <v>0</v>
          </cell>
          <cell r="M11">
            <v>553429.607723</v>
          </cell>
          <cell r="N11">
            <v>4792.309913298416</v>
          </cell>
          <cell r="O11">
            <v>57597.045937</v>
          </cell>
          <cell r="P11">
            <v>0</v>
          </cell>
          <cell r="Q11">
            <v>39901.12101245694</v>
          </cell>
          <cell r="R11">
            <v>416358.5077133205</v>
          </cell>
          <cell r="S11">
            <v>0</v>
          </cell>
          <cell r="T11">
            <v>0</v>
          </cell>
        </row>
        <row r="12">
          <cell r="E12">
            <v>0</v>
          </cell>
          <cell r="F12">
            <v>0</v>
          </cell>
          <cell r="G12">
            <v>0</v>
          </cell>
          <cell r="H12">
            <v>493377.64361614815</v>
          </cell>
          <cell r="I12">
            <v>1007479.0902683298</v>
          </cell>
          <cell r="J12">
            <v>1762.917514613724</v>
          </cell>
          <cell r="K12">
            <v>1591096.0944947377</v>
          </cell>
          <cell r="L12">
            <v>0</v>
          </cell>
          <cell r="M12">
            <v>0</v>
          </cell>
          <cell r="N12">
            <v>0</v>
          </cell>
          <cell r="O12">
            <v>57319.341268</v>
          </cell>
          <cell r="P12">
            <v>0</v>
          </cell>
          <cell r="Q12">
            <v>2627290.7774616713</v>
          </cell>
          <cell r="R12">
            <v>0</v>
          </cell>
          <cell r="S12">
            <v>0</v>
          </cell>
          <cell r="T12">
            <v>0</v>
          </cell>
        </row>
        <row r="13">
          <cell r="E13">
            <v>0</v>
          </cell>
          <cell r="F13">
            <v>0</v>
          </cell>
          <cell r="G13">
            <v>125775.74750230677</v>
          </cell>
          <cell r="I13">
            <v>55684053.75065808</v>
          </cell>
          <cell r="J13">
            <v>5930551.446224732</v>
          </cell>
          <cell r="K13">
            <v>7085915.255198745</v>
          </cell>
          <cell r="L13">
            <v>8542480.713798536</v>
          </cell>
          <cell r="M13">
            <v>6032302.791985</v>
          </cell>
          <cell r="N13">
            <v>157383.68229492975</v>
          </cell>
          <cell r="O13">
            <v>0</v>
          </cell>
          <cell r="P13">
            <v>2770493.611667056</v>
          </cell>
          <cell r="Q13">
            <v>2012984.7419858484</v>
          </cell>
          <cell r="R13">
            <v>3301417.1064195703</v>
          </cell>
          <cell r="S13">
            <v>12408807.919259835</v>
          </cell>
          <cell r="T13">
            <v>813351.0861804425</v>
          </cell>
        </row>
        <row r="14">
          <cell r="E14">
            <v>0</v>
          </cell>
          <cell r="F14">
            <v>0</v>
          </cell>
          <cell r="G14">
            <v>2251167.790116888</v>
          </cell>
          <cell r="I14">
            <v>113118871.74988006</v>
          </cell>
          <cell r="J14">
            <v>2304547.46130783</v>
          </cell>
          <cell r="K14">
            <v>1577677.5708991862</v>
          </cell>
          <cell r="L14">
            <v>24252622.617911782</v>
          </cell>
          <cell r="M14">
            <v>18551399.898669</v>
          </cell>
          <cell r="N14">
            <v>161976.52631254273</v>
          </cell>
          <cell r="O14">
            <v>116414.761017</v>
          </cell>
          <cell r="P14">
            <v>467954.1531848578</v>
          </cell>
          <cell r="Q14">
            <v>5369556.277548711</v>
          </cell>
          <cell r="R14">
            <v>6176617.7609423455</v>
          </cell>
          <cell r="S14">
            <v>2976780.1753390115</v>
          </cell>
          <cell r="T14">
            <v>7918077.027046411</v>
          </cell>
        </row>
        <row r="15">
          <cell r="E15">
            <v>38974662.49763508</v>
          </cell>
          <cell r="F15">
            <v>0</v>
          </cell>
          <cell r="G15">
            <v>1544.0804340000002</v>
          </cell>
          <cell r="I15">
            <v>208338.04803306906</v>
          </cell>
          <cell r="J15">
            <v>0</v>
          </cell>
          <cell r="K15">
            <v>0</v>
          </cell>
          <cell r="L15">
            <v>0</v>
          </cell>
          <cell r="M15">
            <v>18886366.20118</v>
          </cell>
          <cell r="N15">
            <v>0</v>
          </cell>
          <cell r="O15">
            <v>660.359133</v>
          </cell>
          <cell r="P15">
            <v>0</v>
          </cell>
          <cell r="Q15">
            <v>4306445.855885159</v>
          </cell>
          <cell r="R15">
            <v>0</v>
          </cell>
          <cell r="S15">
            <v>1334343.993294694</v>
          </cell>
          <cell r="T15">
            <v>1016017.8591443553</v>
          </cell>
        </row>
        <row r="16">
          <cell r="E16">
            <v>186837.219899</v>
          </cell>
          <cell r="F16">
            <v>0</v>
          </cell>
          <cell r="G16">
            <v>0</v>
          </cell>
          <cell r="I16">
            <v>0</v>
          </cell>
          <cell r="J16">
            <v>5787406.162150934</v>
          </cell>
          <cell r="K16">
            <v>4472169.879820919</v>
          </cell>
          <cell r="L16">
            <v>12745.245299168995</v>
          </cell>
          <cell r="M16">
            <v>0</v>
          </cell>
          <cell r="N16">
            <v>102221.596408</v>
          </cell>
          <cell r="O16">
            <v>0</v>
          </cell>
          <cell r="P16">
            <v>0</v>
          </cell>
          <cell r="Q16">
            <v>182406.2891480574</v>
          </cell>
          <cell r="R16">
            <v>599737.728776732</v>
          </cell>
          <cell r="S16">
            <v>6485734.037471554</v>
          </cell>
          <cell r="T16">
            <v>194070.1533205459</v>
          </cell>
        </row>
        <row r="17">
          <cell r="E17">
            <v>0</v>
          </cell>
          <cell r="F17">
            <v>0</v>
          </cell>
          <cell r="G17">
            <v>2245562.074116888</v>
          </cell>
          <cell r="I17">
            <v>0</v>
          </cell>
          <cell r="J17">
            <v>0</v>
          </cell>
          <cell r="K17">
            <v>0</v>
          </cell>
          <cell r="L17">
            <v>2310291.4758391855</v>
          </cell>
          <cell r="M17">
            <v>891478.118796</v>
          </cell>
          <cell r="N17">
            <v>0</v>
          </cell>
          <cell r="O17">
            <v>0</v>
          </cell>
          <cell r="P17">
            <v>0</v>
          </cell>
          <cell r="Q17">
            <v>61500</v>
          </cell>
          <cell r="R17">
            <v>144862.5725164011</v>
          </cell>
          <cell r="S17">
            <v>0</v>
          </cell>
          <cell r="T17">
            <v>0</v>
          </cell>
        </row>
        <row r="19">
          <cell r="E19">
            <v>19495.364476000002</v>
          </cell>
          <cell r="F19">
            <v>0</v>
          </cell>
          <cell r="G19">
            <v>209489.68811000002</v>
          </cell>
          <cell r="H19">
            <v>41916.0145150058</v>
          </cell>
          <cell r="I19">
            <v>0</v>
          </cell>
          <cell r="J19">
            <v>116093.83784906607</v>
          </cell>
          <cell r="K19">
            <v>294957.54212600004</v>
          </cell>
          <cell r="L19">
            <v>2770904</v>
          </cell>
          <cell r="M19">
            <v>298739.93822300003</v>
          </cell>
          <cell r="N19">
            <v>6519.332664</v>
          </cell>
          <cell r="O19">
            <v>10293.065818</v>
          </cell>
          <cell r="P19">
            <v>121012.00000000001</v>
          </cell>
          <cell r="Q19">
            <v>5836610.844661001</v>
          </cell>
          <cell r="R19">
            <v>-1624.3466200000003</v>
          </cell>
          <cell r="S19">
            <v>11943364</v>
          </cell>
          <cell r="T19">
            <v>591379.722742</v>
          </cell>
        </row>
        <row r="21">
          <cell r="E21">
            <v>10007.975754</v>
          </cell>
          <cell r="F21">
            <v>480548.606478</v>
          </cell>
          <cell r="G21">
            <v>174.31</v>
          </cell>
          <cell r="I21">
            <v>5415337.494709</v>
          </cell>
          <cell r="J21">
            <v>0</v>
          </cell>
          <cell r="K21">
            <v>0</v>
          </cell>
          <cell r="L21">
            <v>0</v>
          </cell>
          <cell r="M21">
            <v>0</v>
          </cell>
          <cell r="N21">
            <v>0</v>
          </cell>
          <cell r="O21">
            <v>77.296495</v>
          </cell>
          <cell r="P21">
            <v>0</v>
          </cell>
          <cell r="Q21">
            <v>407098.79342037096</v>
          </cell>
          <cell r="R21">
            <v>0</v>
          </cell>
          <cell r="S21">
            <v>23662565.261792004</v>
          </cell>
          <cell r="T21">
            <v>705492.0158</v>
          </cell>
        </row>
        <row r="22">
          <cell r="E22">
            <v>0</v>
          </cell>
          <cell r="F22">
            <v>14748.13092</v>
          </cell>
          <cell r="G22">
            <v>223.1</v>
          </cell>
          <cell r="I22">
            <v>0</v>
          </cell>
          <cell r="J22">
            <v>0</v>
          </cell>
          <cell r="K22">
            <v>0</v>
          </cell>
          <cell r="L22">
            <v>0</v>
          </cell>
          <cell r="M22">
            <v>0</v>
          </cell>
          <cell r="N22">
            <v>0</v>
          </cell>
          <cell r="O22">
            <v>0</v>
          </cell>
          <cell r="P22">
            <v>0</v>
          </cell>
          <cell r="Q22">
            <v>2556775.0942780366</v>
          </cell>
          <cell r="R22">
            <v>0</v>
          </cell>
          <cell r="S22">
            <v>815613.735185</v>
          </cell>
          <cell r="T22">
            <v>1430860.5</v>
          </cell>
        </row>
        <row r="23">
          <cell r="E23">
            <v>613.0006021814946</v>
          </cell>
          <cell r="F23">
            <v>0</v>
          </cell>
          <cell r="G23">
            <v>0</v>
          </cell>
          <cell r="I23">
            <v>0</v>
          </cell>
          <cell r="J23">
            <v>0</v>
          </cell>
          <cell r="K23">
            <v>0</v>
          </cell>
          <cell r="L23">
            <v>0</v>
          </cell>
          <cell r="M23">
            <v>0</v>
          </cell>
          <cell r="N23">
            <v>0</v>
          </cell>
          <cell r="O23">
            <v>0</v>
          </cell>
          <cell r="P23">
            <v>0</v>
          </cell>
          <cell r="Q23">
            <v>806244.2126449167</v>
          </cell>
          <cell r="R23">
            <v>0</v>
          </cell>
          <cell r="S23">
            <v>0</v>
          </cell>
          <cell r="T23">
            <v>0</v>
          </cell>
        </row>
        <row r="24">
          <cell r="E24">
            <v>0</v>
          </cell>
          <cell r="F24">
            <v>0</v>
          </cell>
          <cell r="G24">
            <v>224</v>
          </cell>
          <cell r="I24">
            <v>0</v>
          </cell>
          <cell r="J24">
            <v>0</v>
          </cell>
          <cell r="K24">
            <v>0</v>
          </cell>
          <cell r="L24">
            <v>0</v>
          </cell>
          <cell r="M24">
            <v>0</v>
          </cell>
          <cell r="N24">
            <v>101334.549983</v>
          </cell>
          <cell r="O24">
            <v>0</v>
          </cell>
          <cell r="P24">
            <v>0</v>
          </cell>
          <cell r="Q24">
            <v>644813.8584289999</v>
          </cell>
          <cell r="R24">
            <v>0</v>
          </cell>
          <cell r="S24">
            <v>0</v>
          </cell>
          <cell r="T24">
            <v>0</v>
          </cell>
        </row>
        <row r="25">
          <cell r="E25">
            <v>0</v>
          </cell>
          <cell r="F25">
            <v>0</v>
          </cell>
          <cell r="G25">
            <v>0</v>
          </cell>
          <cell r="I25">
            <v>93388.02207774938</v>
          </cell>
          <cell r="J25">
            <v>0</v>
          </cell>
          <cell r="K25">
            <v>0</v>
          </cell>
          <cell r="L25">
            <v>0</v>
          </cell>
          <cell r="M25">
            <v>0</v>
          </cell>
          <cell r="N25">
            <v>0</v>
          </cell>
          <cell r="O25">
            <v>0</v>
          </cell>
          <cell r="P25">
            <v>0</v>
          </cell>
          <cell r="Q25">
            <v>6624600.404529999</v>
          </cell>
          <cell r="R25">
            <v>0</v>
          </cell>
          <cell r="S25">
            <v>0</v>
          </cell>
          <cell r="T25">
            <v>0</v>
          </cell>
        </row>
        <row r="26">
          <cell r="E26">
            <v>0</v>
          </cell>
          <cell r="F26">
            <v>0</v>
          </cell>
          <cell r="G26">
            <v>0</v>
          </cell>
          <cell r="I26">
            <v>0</v>
          </cell>
          <cell r="J26">
            <v>0</v>
          </cell>
          <cell r="K26">
            <v>0</v>
          </cell>
          <cell r="L26">
            <v>0</v>
          </cell>
          <cell r="M26">
            <v>0</v>
          </cell>
          <cell r="N26">
            <v>0</v>
          </cell>
          <cell r="O26">
            <v>0</v>
          </cell>
          <cell r="P26">
            <v>0</v>
          </cell>
          <cell r="Q26">
            <v>99684.46496</v>
          </cell>
          <cell r="R26">
            <v>0</v>
          </cell>
          <cell r="S26">
            <v>0</v>
          </cell>
          <cell r="T26">
            <v>0</v>
          </cell>
        </row>
        <row r="27">
          <cell r="E27">
            <v>0</v>
          </cell>
          <cell r="F27">
            <v>0</v>
          </cell>
          <cell r="G27">
            <v>0</v>
          </cell>
          <cell r="I27">
            <v>0</v>
          </cell>
          <cell r="J27">
            <v>0</v>
          </cell>
          <cell r="K27">
            <v>0</v>
          </cell>
          <cell r="L27">
            <v>0</v>
          </cell>
          <cell r="M27">
            <v>0</v>
          </cell>
          <cell r="N27">
            <v>0</v>
          </cell>
          <cell r="O27">
            <v>0</v>
          </cell>
          <cell r="P27">
            <v>0</v>
          </cell>
          <cell r="Q27">
            <v>0</v>
          </cell>
          <cell r="R27">
            <v>0</v>
          </cell>
          <cell r="S27">
            <v>0</v>
          </cell>
          <cell r="T27">
            <v>0</v>
          </cell>
        </row>
      </sheetData>
      <sheetData sheetId="1">
        <row r="10">
          <cell r="E10">
            <v>23076.119413</v>
          </cell>
          <cell r="F10">
            <v>156941.81371383127</v>
          </cell>
          <cell r="G10">
            <v>3326357.3501202855</v>
          </cell>
          <cell r="H10">
            <v>7331.745182312418</v>
          </cell>
          <cell r="I10">
            <v>112350463.98627836</v>
          </cell>
          <cell r="J10">
            <v>10612550.542450873</v>
          </cell>
          <cell r="K10">
            <v>13271187.733809715</v>
          </cell>
          <cell r="L10">
            <v>113644231.60770263</v>
          </cell>
          <cell r="M10">
            <v>79384998.98727399</v>
          </cell>
          <cell r="N10">
            <v>455175.85226206604</v>
          </cell>
          <cell r="O10">
            <v>0</v>
          </cell>
          <cell r="P10">
            <v>5668254.2991843</v>
          </cell>
          <cell r="Q10">
            <v>20252638.83424714</v>
          </cell>
          <cell r="R10">
            <v>12457364.136684613</v>
          </cell>
          <cell r="S10">
            <v>69367863.03186294</v>
          </cell>
          <cell r="T10">
            <v>384972.2343639602</v>
          </cell>
        </row>
        <row r="11">
          <cell r="E11">
            <v>0</v>
          </cell>
          <cell r="F11">
            <v>0</v>
          </cell>
          <cell r="G11">
            <v>0</v>
          </cell>
          <cell r="H11">
            <v>138857.74369341033</v>
          </cell>
          <cell r="I11">
            <v>841020.1318045794</v>
          </cell>
          <cell r="J11">
            <v>837.8773741890997</v>
          </cell>
          <cell r="K11">
            <v>1591096.0944947377</v>
          </cell>
          <cell r="L11">
            <v>0</v>
          </cell>
          <cell r="M11">
            <v>0</v>
          </cell>
          <cell r="N11">
            <v>4792.309913298416</v>
          </cell>
          <cell r="O11">
            <v>57319.341268</v>
          </cell>
          <cell r="P11">
            <v>0</v>
          </cell>
          <cell r="Q11">
            <v>736171.1971179999</v>
          </cell>
          <cell r="R11">
            <v>0</v>
          </cell>
          <cell r="S11">
            <v>0</v>
          </cell>
          <cell r="T11">
            <v>0</v>
          </cell>
        </row>
        <row r="12">
          <cell r="E12">
            <v>137052.11743</v>
          </cell>
          <cell r="F12">
            <v>165233.465044</v>
          </cell>
          <cell r="G12">
            <v>1885460.8008895104</v>
          </cell>
          <cell r="H12">
            <v>551394.9698383368</v>
          </cell>
          <cell r="I12">
            <v>167206204.88067958</v>
          </cell>
          <cell r="J12">
            <v>9478638.0732836</v>
          </cell>
          <cell r="K12">
            <v>9985910.553676289</v>
          </cell>
          <cell r="L12">
            <v>27974908.02153393</v>
          </cell>
          <cell r="M12">
            <v>6032302.791985</v>
          </cell>
          <cell r="N12">
            <v>528994.8370330929</v>
          </cell>
          <cell r="O12">
            <v>733230.360382</v>
          </cell>
          <cell r="P12">
            <v>7254950.700815702</v>
          </cell>
          <cell r="Q12">
            <v>15783017.63733416</v>
          </cell>
          <cell r="R12">
            <v>8109771.051522909</v>
          </cell>
          <cell r="S12">
            <v>64041264.022582516</v>
          </cell>
          <cell r="T12">
            <v>2405306.911889731</v>
          </cell>
        </row>
        <row r="13">
          <cell r="E13">
            <v>0</v>
          </cell>
          <cell r="F13">
            <v>0</v>
          </cell>
          <cell r="G13">
            <v>2251167.790116888</v>
          </cell>
          <cell r="I13">
            <v>114626561.57027352</v>
          </cell>
          <cell r="J13">
            <v>2304979.6690422706</v>
          </cell>
          <cell r="K13">
            <v>1527371.0414396985</v>
          </cell>
          <cell r="L13">
            <v>24252622.617911782</v>
          </cell>
          <cell r="M13">
            <v>18551399.898669</v>
          </cell>
          <cell r="N13">
            <v>161976.52631254273</v>
          </cell>
          <cell r="O13">
            <v>116414.761017</v>
          </cell>
          <cell r="P13">
            <v>0</v>
          </cell>
          <cell r="Q13">
            <v>3852719.9275487103</v>
          </cell>
          <cell r="R13">
            <v>6176617.7609423455</v>
          </cell>
          <cell r="S13">
            <v>0</v>
          </cell>
          <cell r="T13">
            <v>7873451.221185035</v>
          </cell>
        </row>
        <row r="14">
          <cell r="E14">
            <v>0</v>
          </cell>
          <cell r="F14">
            <v>0</v>
          </cell>
          <cell r="G14">
            <v>0</v>
          </cell>
          <cell r="I14">
            <v>0</v>
          </cell>
          <cell r="J14">
            <v>0</v>
          </cell>
          <cell r="K14">
            <v>0</v>
          </cell>
          <cell r="L14">
            <v>0</v>
          </cell>
          <cell r="M14">
            <v>18886366.20118</v>
          </cell>
          <cell r="N14">
            <v>102221.596408</v>
          </cell>
          <cell r="O14">
            <v>0</v>
          </cell>
          <cell r="P14">
            <v>0</v>
          </cell>
          <cell r="Q14">
            <v>3428896.1858706013</v>
          </cell>
          <cell r="R14">
            <v>0</v>
          </cell>
          <cell r="S14">
            <v>0</v>
          </cell>
          <cell r="T14">
            <v>0</v>
          </cell>
        </row>
        <row r="15">
          <cell r="E15">
            <v>202037.319277</v>
          </cell>
          <cell r="F15">
            <v>0</v>
          </cell>
          <cell r="G15">
            <v>0</v>
          </cell>
          <cell r="I15">
            <v>0</v>
          </cell>
          <cell r="J15">
            <v>5903500</v>
          </cell>
          <cell r="K15">
            <v>4767127.421946919</v>
          </cell>
          <cell r="L15">
            <v>12745.245299168995</v>
          </cell>
          <cell r="M15">
            <v>298739.93822300003</v>
          </cell>
          <cell r="N15">
            <v>0</v>
          </cell>
          <cell r="O15">
            <v>0</v>
          </cell>
          <cell r="P15">
            <v>0</v>
          </cell>
          <cell r="Q15">
            <v>2032081.0142275002</v>
          </cell>
          <cell r="R15">
            <v>598113.382156732</v>
          </cell>
          <cell r="S15">
            <v>6485734.037471554</v>
          </cell>
          <cell r="T15">
            <v>195169.39401927395</v>
          </cell>
        </row>
        <row r="16">
          <cell r="E16">
            <v>38975275.49823726</v>
          </cell>
          <cell r="F16">
            <v>0</v>
          </cell>
          <cell r="G16">
            <v>0</v>
          </cell>
          <cell r="I16">
            <v>259846.98054149986</v>
          </cell>
          <cell r="J16">
            <v>0</v>
          </cell>
          <cell r="K16">
            <v>0</v>
          </cell>
          <cell r="L16">
            <v>0</v>
          </cell>
          <cell r="M16">
            <v>0</v>
          </cell>
          <cell r="N16">
            <v>0</v>
          </cell>
          <cell r="O16">
            <v>0</v>
          </cell>
          <cell r="P16">
            <v>0</v>
          </cell>
          <cell r="Q16">
            <v>2847339.9721739655</v>
          </cell>
          <cell r="R16">
            <v>0</v>
          </cell>
          <cell r="S16">
            <v>0</v>
          </cell>
          <cell r="T16">
            <v>0</v>
          </cell>
        </row>
        <row r="17">
          <cell r="E17">
            <v>10007.975754</v>
          </cell>
          <cell r="F17">
            <v>495296.737398</v>
          </cell>
          <cell r="G17">
            <v>397.40999999999997</v>
          </cell>
          <cell r="I17">
            <v>5415337.494709</v>
          </cell>
          <cell r="J17">
            <v>0</v>
          </cell>
          <cell r="K17">
            <v>0</v>
          </cell>
          <cell r="L17">
            <v>0</v>
          </cell>
          <cell r="M17">
            <v>0</v>
          </cell>
          <cell r="N17">
            <v>101334.549983</v>
          </cell>
          <cell r="O17">
            <v>77.296495</v>
          </cell>
          <cell r="P17">
            <v>0</v>
          </cell>
          <cell r="Q17">
            <v>10764307.817820406</v>
          </cell>
          <cell r="R17">
            <v>0</v>
          </cell>
          <cell r="S17">
            <v>24478178.996977005</v>
          </cell>
          <cell r="T17">
            <v>2411218.238542</v>
          </cell>
        </row>
        <row r="18">
          <cell r="E18">
            <v>0</v>
          </cell>
          <cell r="F18">
            <v>0</v>
          </cell>
          <cell r="G18">
            <v>2245562.074116888</v>
          </cell>
          <cell r="I18">
            <v>0</v>
          </cell>
          <cell r="J18">
            <v>0</v>
          </cell>
          <cell r="K18">
            <v>0</v>
          </cell>
          <cell r="L18">
            <v>0</v>
          </cell>
          <cell r="M18">
            <v>891478.118796</v>
          </cell>
          <cell r="N18">
            <v>0</v>
          </cell>
          <cell r="O18">
            <v>0</v>
          </cell>
          <cell r="P18">
            <v>0</v>
          </cell>
          <cell r="Q18">
            <v>61500</v>
          </cell>
          <cell r="R18">
            <v>144862.5725164011</v>
          </cell>
          <cell r="S18">
            <v>0</v>
          </cell>
          <cell r="T18">
            <v>0</v>
          </cell>
        </row>
      </sheetData>
      <sheetData sheetId="2">
        <row r="8">
          <cell r="D8">
            <v>0</v>
          </cell>
          <cell r="E8">
            <v>0</v>
          </cell>
          <cell r="F8">
            <v>0</v>
          </cell>
          <cell r="G8">
            <v>14214.657594</v>
          </cell>
          <cell r="H8">
            <v>0</v>
          </cell>
          <cell r="I8">
            <v>4827018.605143758</v>
          </cell>
          <cell r="J8">
            <v>217083380.76773533</v>
          </cell>
          <cell r="K8">
            <v>0.6863203995984147</v>
          </cell>
          <cell r="L8">
            <v>401980840.9632426</v>
          </cell>
        </row>
        <row r="9">
          <cell r="D9">
            <v>0</v>
          </cell>
          <cell r="E9">
            <v>0</v>
          </cell>
          <cell r="F9">
            <v>751.036481294</v>
          </cell>
          <cell r="G9">
            <v>0</v>
          </cell>
          <cell r="H9">
            <v>0</v>
          </cell>
          <cell r="I9">
            <v>0</v>
          </cell>
          <cell r="J9">
            <v>3340059.847181961</v>
          </cell>
          <cell r="K9">
            <v>4792.309913298416</v>
          </cell>
          <cell r="L9">
            <v>3043636.778223644</v>
          </cell>
        </row>
        <row r="10">
          <cell r="D10">
            <v>0</v>
          </cell>
          <cell r="E10">
            <v>0</v>
          </cell>
          <cell r="F10">
            <v>2069819.612278422</v>
          </cell>
          <cell r="G10">
            <v>0</v>
          </cell>
          <cell r="H10">
            <v>0</v>
          </cell>
          <cell r="I10">
            <v>432.2077344404181</v>
          </cell>
          <cell r="J10">
            <v>364040.3521720811</v>
          </cell>
          <cell r="K10">
            <v>3344033.6924385573</v>
          </cell>
          <cell r="L10">
            <v>0</v>
          </cell>
        </row>
        <row r="11">
          <cell r="D11">
            <v>0</v>
          </cell>
          <cell r="E11">
            <v>0</v>
          </cell>
          <cell r="F11">
            <v>0</v>
          </cell>
          <cell r="G11">
            <v>0</v>
          </cell>
          <cell r="H11">
            <v>0</v>
          </cell>
          <cell r="I11">
            <v>0</v>
          </cell>
          <cell r="J11">
            <v>88037966.35395904</v>
          </cell>
          <cell r="K11">
            <v>0</v>
          </cell>
          <cell r="L11">
            <v>16827551.49921605</v>
          </cell>
        </row>
        <row r="12">
          <cell r="D12">
            <v>0</v>
          </cell>
          <cell r="E12">
            <v>0</v>
          </cell>
          <cell r="F12">
            <v>9008.75</v>
          </cell>
          <cell r="G12">
            <v>1507527.6</v>
          </cell>
          <cell r="H12">
            <v>0</v>
          </cell>
          <cell r="I12">
            <v>176867831.9715806</v>
          </cell>
          <cell r="J12">
            <v>6859295.448595028</v>
          </cell>
          <cell r="K12">
            <v>0</v>
          </cell>
          <cell r="L12">
            <v>0</v>
          </cell>
        </row>
        <row r="13">
          <cell r="D13">
            <v>0</v>
          </cell>
          <cell r="E13">
            <v>475824</v>
          </cell>
          <cell r="F13">
            <v>39155742.54057308</v>
          </cell>
          <cell r="G13">
            <v>256920.852715</v>
          </cell>
          <cell r="H13">
            <v>22245976.383979686</v>
          </cell>
          <cell r="I13">
            <v>0</v>
          </cell>
          <cell r="J13">
            <v>2593915.117471592</v>
          </cell>
          <cell r="K13">
            <v>0</v>
          </cell>
          <cell r="L13">
            <v>0</v>
          </cell>
        </row>
        <row r="14">
          <cell r="D14">
            <v>0</v>
          </cell>
          <cell r="E14">
            <v>0</v>
          </cell>
          <cell r="F14">
            <v>0</v>
          </cell>
          <cell r="G14">
            <v>17892433.865697354</v>
          </cell>
          <cell r="H14">
            <v>102221.596408</v>
          </cell>
          <cell r="I14">
            <v>0</v>
          </cell>
          <cell r="J14">
            <v>28672.850189557397</v>
          </cell>
          <cell r="K14">
            <v>0</v>
          </cell>
          <cell r="L14">
            <v>0</v>
          </cell>
        </row>
        <row r="15">
          <cell r="D15">
            <v>3343402.765429289</v>
          </cell>
          <cell r="E15">
            <v>0</v>
          </cell>
          <cell r="F15">
            <v>0</v>
          </cell>
          <cell r="G15">
            <v>0</v>
          </cell>
          <cell r="H15">
            <v>0</v>
          </cell>
          <cell r="I15">
            <v>0</v>
          </cell>
          <cell r="J15">
            <v>2310291.4758391855</v>
          </cell>
          <cell r="K15">
            <v>0</v>
          </cell>
          <cell r="L15">
            <v>0</v>
          </cell>
        </row>
        <row r="17">
          <cell r="D17">
            <v>0</v>
          </cell>
          <cell r="E17">
            <v>335687.74274200003</v>
          </cell>
          <cell r="F17">
            <v>3140</v>
          </cell>
          <cell r="G17">
            <v>724466.3116547943</v>
          </cell>
          <cell r="H17">
            <v>15606</v>
          </cell>
          <cell r="I17">
            <v>0</v>
          </cell>
          <cell r="J17">
            <v>1655794.9827765892</v>
          </cell>
          <cell r="K17">
            <v>13076.933522959505</v>
          </cell>
          <cell r="L17">
            <v>19511379.033867728</v>
          </cell>
        </row>
        <row r="19">
          <cell r="D19">
            <v>0</v>
          </cell>
          <cell r="E19">
            <v>30681301.754448373</v>
          </cell>
          <cell r="F19">
            <v>0</v>
          </cell>
          <cell r="G19">
            <v>0</v>
          </cell>
          <cell r="H19">
            <v>0</v>
          </cell>
          <cell r="I19">
            <v>0</v>
          </cell>
          <cell r="J19">
            <v>0</v>
          </cell>
          <cell r="K19">
            <v>0</v>
          </cell>
          <cell r="L19">
            <v>0</v>
          </cell>
        </row>
        <row r="20">
          <cell r="D20">
            <v>0</v>
          </cell>
          <cell r="E20">
            <v>4818220.560383037</v>
          </cell>
          <cell r="F20">
            <v>0</v>
          </cell>
          <cell r="G20">
            <v>0</v>
          </cell>
          <cell r="H20">
            <v>0</v>
          </cell>
          <cell r="I20">
            <v>0</v>
          </cell>
          <cell r="J20">
            <v>0</v>
          </cell>
          <cell r="K20">
            <v>0</v>
          </cell>
          <cell r="L20">
            <v>0</v>
          </cell>
        </row>
        <row r="21">
          <cell r="D21">
            <v>0</v>
          </cell>
          <cell r="E21">
            <v>2564.720634</v>
          </cell>
          <cell r="F21">
            <v>750612.4895421816</v>
          </cell>
          <cell r="G21">
            <v>0</v>
          </cell>
          <cell r="H21">
            <v>53680.00307091657</v>
          </cell>
          <cell r="I21">
            <v>0</v>
          </cell>
          <cell r="J21">
            <v>0</v>
          </cell>
          <cell r="K21">
            <v>0</v>
          </cell>
          <cell r="L21">
            <v>0</v>
          </cell>
        </row>
        <row r="22">
          <cell r="D22">
            <v>0</v>
          </cell>
          <cell r="E22">
            <v>746148.4084119999</v>
          </cell>
          <cell r="F22">
            <v>0</v>
          </cell>
          <cell r="G22">
            <v>0</v>
          </cell>
          <cell r="H22">
            <v>0</v>
          </cell>
          <cell r="I22">
            <v>0</v>
          </cell>
          <cell r="J22">
            <v>224</v>
          </cell>
          <cell r="K22">
            <v>0</v>
          </cell>
          <cell r="L22">
            <v>0</v>
          </cell>
        </row>
        <row r="23">
          <cell r="D23">
            <v>0</v>
          </cell>
          <cell r="E23">
            <v>6616409.331058999</v>
          </cell>
          <cell r="F23">
            <v>93388.02207774938</v>
          </cell>
          <cell r="G23">
            <v>0</v>
          </cell>
          <cell r="H23">
            <v>0</v>
          </cell>
          <cell r="I23">
            <v>0</v>
          </cell>
          <cell r="J23">
            <v>0</v>
          </cell>
          <cell r="K23">
            <v>8191.073471</v>
          </cell>
          <cell r="L23">
            <v>0</v>
          </cell>
        </row>
        <row r="24">
          <cell r="D24">
            <v>0</v>
          </cell>
          <cell r="E24">
            <v>0</v>
          </cell>
          <cell r="F24">
            <v>0</v>
          </cell>
          <cell r="G24">
            <v>99684.46496</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sheetData>
      <sheetData sheetId="3">
        <row r="10">
          <cell r="D10">
            <v>0</v>
          </cell>
          <cell r="E10">
            <v>0</v>
          </cell>
          <cell r="F10">
            <v>0</v>
          </cell>
          <cell r="G10">
            <v>0</v>
          </cell>
          <cell r="H10">
            <v>0</v>
          </cell>
          <cell r="I10">
            <v>0</v>
          </cell>
          <cell r="J10">
            <v>0</v>
          </cell>
          <cell r="K10">
            <v>0</v>
          </cell>
          <cell r="L10">
            <v>0</v>
          </cell>
          <cell r="M10">
            <v>13270118</v>
          </cell>
        </row>
        <row r="11">
          <cell r="D11">
            <v>0</v>
          </cell>
          <cell r="E11">
            <v>0</v>
          </cell>
          <cell r="F11">
            <v>0</v>
          </cell>
          <cell r="G11">
            <v>0</v>
          </cell>
          <cell r="H11">
            <v>0</v>
          </cell>
          <cell r="I11">
            <v>0</v>
          </cell>
          <cell r="J11">
            <v>0</v>
          </cell>
          <cell r="K11">
            <v>0</v>
          </cell>
          <cell r="L11">
            <v>0</v>
          </cell>
          <cell r="M11">
            <v>164373040.08889404</v>
          </cell>
        </row>
        <row r="12">
          <cell r="D12">
            <v>0</v>
          </cell>
          <cell r="E12">
            <v>0</v>
          </cell>
          <cell r="F12">
            <v>0</v>
          </cell>
          <cell r="G12">
            <v>0</v>
          </cell>
          <cell r="H12">
            <v>8343224.067486493</v>
          </cell>
          <cell r="I12">
            <v>16863692.790603507</v>
          </cell>
          <cell r="J12">
            <v>2146549.928876998</v>
          </cell>
          <cell r="K12">
            <v>0</v>
          </cell>
          <cell r="L12">
            <v>0</v>
          </cell>
          <cell r="M12">
            <v>133262.116856</v>
          </cell>
        </row>
        <row r="13">
          <cell r="D13">
            <v>0</v>
          </cell>
          <cell r="E13">
            <v>917</v>
          </cell>
          <cell r="F13">
            <v>0</v>
          </cell>
          <cell r="G13">
            <v>0</v>
          </cell>
          <cell r="H13">
            <v>410030.24063625</v>
          </cell>
          <cell r="I13">
            <v>0</v>
          </cell>
          <cell r="J13">
            <v>533558.985043</v>
          </cell>
          <cell r="K13">
            <v>0</v>
          </cell>
          <cell r="L13">
            <v>0</v>
          </cell>
          <cell r="M13">
            <v>58814166.36066124</v>
          </cell>
        </row>
        <row r="14">
          <cell r="D14">
            <v>0</v>
          </cell>
          <cell r="E14">
            <v>0</v>
          </cell>
          <cell r="F14">
            <v>0</v>
          </cell>
          <cell r="G14">
            <v>0</v>
          </cell>
          <cell r="H14">
            <v>0</v>
          </cell>
          <cell r="I14">
            <v>9860219.000000002</v>
          </cell>
          <cell r="J14">
            <v>3062986</v>
          </cell>
          <cell r="K14">
            <v>0</v>
          </cell>
          <cell r="L14">
            <v>0</v>
          </cell>
          <cell r="M14">
            <v>0</v>
          </cell>
        </row>
        <row r="15">
          <cell r="D15">
            <v>0</v>
          </cell>
          <cell r="E15">
            <v>0</v>
          </cell>
          <cell r="F15">
            <v>0</v>
          </cell>
          <cell r="G15">
            <v>0</v>
          </cell>
          <cell r="H15">
            <v>6119.164009</v>
          </cell>
          <cell r="I15">
            <v>3424.869979</v>
          </cell>
          <cell r="J15">
            <v>0</v>
          </cell>
          <cell r="K15">
            <v>0</v>
          </cell>
          <cell r="L15">
            <v>0</v>
          </cell>
          <cell r="M15">
            <v>897497.725174</v>
          </cell>
        </row>
        <row r="16">
          <cell r="D16">
            <v>0</v>
          </cell>
          <cell r="E16">
            <v>0</v>
          </cell>
          <cell r="F16">
            <v>0</v>
          </cell>
          <cell r="G16">
            <v>0</v>
          </cell>
          <cell r="H16">
            <v>0</v>
          </cell>
          <cell r="I16">
            <v>1135465.46084</v>
          </cell>
          <cell r="J16">
            <v>0</v>
          </cell>
          <cell r="K16">
            <v>0</v>
          </cell>
          <cell r="L16">
            <v>219030.21107200006</v>
          </cell>
          <cell r="M16">
            <v>0</v>
          </cell>
        </row>
        <row r="17">
          <cell r="D17">
            <v>0</v>
          </cell>
          <cell r="E17">
            <v>0</v>
          </cell>
          <cell r="F17">
            <v>0</v>
          </cell>
          <cell r="G17">
            <v>0</v>
          </cell>
          <cell r="H17">
            <v>18673927.183749</v>
          </cell>
          <cell r="I17">
            <v>9126338.309884</v>
          </cell>
          <cell r="J17">
            <v>38562030.877494</v>
          </cell>
          <cell r="K17">
            <v>0</v>
          </cell>
          <cell r="L17">
            <v>0</v>
          </cell>
          <cell r="M17">
            <v>57682989.565</v>
          </cell>
        </row>
        <row r="18">
          <cell r="D18">
            <v>0</v>
          </cell>
          <cell r="E18">
            <v>0</v>
          </cell>
          <cell r="F18">
            <v>0</v>
          </cell>
          <cell r="G18">
            <v>0</v>
          </cell>
          <cell r="H18">
            <v>36453622.44823775</v>
          </cell>
          <cell r="I18">
            <v>104153206.994965</v>
          </cell>
          <cell r="J18">
            <v>108403.00000000003</v>
          </cell>
          <cell r="K18">
            <v>2815695.0000000005</v>
          </cell>
          <cell r="L18">
            <v>0</v>
          </cell>
          <cell r="M18">
            <v>22353580.049244754</v>
          </cell>
        </row>
        <row r="19">
          <cell r="D19">
            <v>0</v>
          </cell>
          <cell r="E19">
            <v>0</v>
          </cell>
          <cell r="F19">
            <v>0</v>
          </cell>
          <cell r="G19">
            <v>0</v>
          </cell>
          <cell r="H19">
            <v>14731949.72814694</v>
          </cell>
          <cell r="I19">
            <v>16410743.117220413</v>
          </cell>
          <cell r="J19">
            <v>0</v>
          </cell>
          <cell r="K19">
            <v>0</v>
          </cell>
          <cell r="L19">
            <v>0</v>
          </cell>
          <cell r="M19">
            <v>0</v>
          </cell>
        </row>
        <row r="20">
          <cell r="H20">
            <v>14150253.081075467</v>
          </cell>
          <cell r="I20">
            <v>14150253.081075467</v>
          </cell>
        </row>
        <row r="21">
          <cell r="D21">
            <v>0</v>
          </cell>
          <cell r="E21">
            <v>0</v>
          </cell>
          <cell r="F21">
            <v>0</v>
          </cell>
          <cell r="G21">
            <v>0</v>
          </cell>
          <cell r="H21">
            <v>400699435.04428655</v>
          </cell>
          <cell r="I21">
            <v>0</v>
          </cell>
          <cell r="J21">
            <v>0</v>
          </cell>
          <cell r="K21">
            <v>0</v>
          </cell>
          <cell r="L21">
            <v>0</v>
          </cell>
          <cell r="M21">
            <v>0</v>
          </cell>
        </row>
        <row r="22">
          <cell r="E22">
            <v>418496.07805550867</v>
          </cell>
          <cell r="F22">
            <v>27.57463104213358</v>
          </cell>
          <cell r="G22">
            <v>240.37100643773704</v>
          </cell>
          <cell r="H22">
            <v>186635.25853493722</v>
          </cell>
          <cell r="M22">
            <v>92185.17648613377</v>
          </cell>
        </row>
        <row r="23">
          <cell r="D23">
            <v>0</v>
          </cell>
          <cell r="E23">
            <v>0</v>
          </cell>
          <cell r="F23">
            <v>0</v>
          </cell>
          <cell r="G23">
            <v>0</v>
          </cell>
          <cell r="H23">
            <v>28884.2274</v>
          </cell>
          <cell r="I23">
            <v>9680061.19784357</v>
          </cell>
          <cell r="J23">
            <v>0</v>
          </cell>
          <cell r="K23">
            <v>0</v>
          </cell>
          <cell r="L23">
            <v>0</v>
          </cell>
          <cell r="M23">
            <v>0</v>
          </cell>
        </row>
        <row r="24">
          <cell r="D24">
            <v>0</v>
          </cell>
          <cell r="E24">
            <v>817472.0161558313</v>
          </cell>
          <cell r="F24">
            <v>0</v>
          </cell>
          <cell r="G24">
            <v>0</v>
          </cell>
          <cell r="H24">
            <v>0</v>
          </cell>
          <cell r="I24">
            <v>0</v>
          </cell>
          <cell r="J24">
            <v>0</v>
          </cell>
          <cell r="K24">
            <v>0</v>
          </cell>
          <cell r="L24">
            <v>0</v>
          </cell>
          <cell r="M24">
            <v>0</v>
          </cell>
        </row>
        <row r="25">
          <cell r="D25">
            <v>0</v>
          </cell>
          <cell r="E25">
            <v>39135320.79326826</v>
          </cell>
          <cell r="F25">
            <v>0</v>
          </cell>
          <cell r="G25">
            <v>0</v>
          </cell>
          <cell r="H25">
            <v>0</v>
          </cell>
          <cell r="I25">
            <v>160128.236843</v>
          </cell>
          <cell r="J25">
            <v>0</v>
          </cell>
          <cell r="K25">
            <v>0</v>
          </cell>
          <cell r="L25">
            <v>0</v>
          </cell>
          <cell r="M25">
            <v>52000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3"/>
  <sheetViews>
    <sheetView zoomScalePageLayoutView="0" workbookViewId="0" topLeftCell="A1">
      <selection activeCell="A4" sqref="A4:U32"/>
    </sheetView>
  </sheetViews>
  <sheetFormatPr defaultColWidth="9.140625" defaultRowHeight="12.75"/>
  <cols>
    <col min="1" max="1" width="4.57421875" style="0" customWidth="1"/>
    <col min="2" max="2" width="21.28125" style="0" customWidth="1"/>
    <col min="3" max="3" width="12.28125" style="0" customWidth="1"/>
    <col min="4" max="4" width="17.8515625" style="0" customWidth="1"/>
    <col min="5" max="5" width="11.7109375" style="0" customWidth="1"/>
    <col min="6" max="6" width="14.140625" style="0" customWidth="1"/>
    <col min="7" max="7" width="14.7109375" style="0" customWidth="1"/>
    <col min="8" max="8" width="16.8515625" style="0" customWidth="1"/>
    <col min="9" max="9" width="15.421875" style="0" customWidth="1"/>
    <col min="10" max="10" width="16.00390625" style="0" customWidth="1"/>
    <col min="11" max="11" width="18.28125" style="0" customWidth="1"/>
    <col min="12" max="12" width="19.00390625" style="0" customWidth="1"/>
    <col min="13" max="13" width="15.7109375" style="0" customWidth="1"/>
    <col min="14" max="14" width="12.140625" style="0" customWidth="1"/>
    <col min="15" max="15" width="17.28125" style="0" customWidth="1"/>
    <col min="16" max="16" width="15.57421875" style="0" customWidth="1"/>
    <col min="17" max="17" width="16.28125" style="0" customWidth="1"/>
    <col min="18" max="18" width="19.57421875" style="0" customWidth="1"/>
    <col min="19" max="19" width="15.421875" style="0" customWidth="1"/>
    <col min="20" max="20" width="12.7109375" style="0" customWidth="1"/>
    <col min="21" max="21" width="58.140625" style="0" customWidth="1"/>
  </cols>
  <sheetData>
    <row r="1" spans="16:17" ht="12.75">
      <c r="P1" s="16"/>
      <c r="Q1" s="16"/>
    </row>
    <row r="2" spans="1:17" ht="12.75">
      <c r="A2" s="104"/>
      <c r="P2" s="16"/>
      <c r="Q2" s="16"/>
    </row>
    <row r="3" spans="1:21" ht="12.75">
      <c r="A3" s="104"/>
      <c r="B3" s="104"/>
      <c r="C3" s="104"/>
      <c r="D3" s="104"/>
      <c r="E3" s="104"/>
      <c r="F3" s="104"/>
      <c r="G3" s="104"/>
      <c r="H3" s="104"/>
      <c r="I3" s="104"/>
      <c r="J3" s="104"/>
      <c r="K3" s="104"/>
      <c r="L3" s="104"/>
      <c r="M3" s="104"/>
      <c r="N3" s="104"/>
      <c r="O3" s="104"/>
      <c r="P3" s="102"/>
      <c r="Q3" s="102"/>
      <c r="R3" s="104"/>
      <c r="S3" s="104"/>
      <c r="T3" s="104"/>
      <c r="U3" s="104"/>
    </row>
    <row r="4" spans="1:21" ht="27.75">
      <c r="A4" s="104"/>
      <c r="B4" s="108">
        <v>1394</v>
      </c>
      <c r="D4" s="103"/>
      <c r="E4" s="103"/>
      <c r="F4" s="103"/>
      <c r="G4" s="103"/>
      <c r="H4" s="103"/>
      <c r="I4" s="103"/>
      <c r="J4" s="103"/>
      <c r="K4" s="103"/>
      <c r="L4" s="103"/>
      <c r="M4" s="103"/>
      <c r="N4" s="103"/>
      <c r="O4" s="103"/>
      <c r="P4" s="103"/>
      <c r="Q4" s="103"/>
      <c r="R4" s="103"/>
      <c r="S4" s="103"/>
      <c r="T4" s="106"/>
      <c r="U4" s="107" t="s">
        <v>152</v>
      </c>
    </row>
    <row r="5" spans="1:21" ht="28.5" thickBot="1">
      <c r="A5" s="104"/>
      <c r="B5" s="105" t="s">
        <v>0</v>
      </c>
      <c r="C5" s="109"/>
      <c r="D5" s="109"/>
      <c r="E5" s="109"/>
      <c r="F5" s="110"/>
      <c r="G5" s="110"/>
      <c r="H5" s="110"/>
      <c r="I5" s="110"/>
      <c r="J5" s="111"/>
      <c r="K5" s="111"/>
      <c r="L5" s="111"/>
      <c r="M5" s="111"/>
      <c r="N5" s="111"/>
      <c r="O5" s="111"/>
      <c r="P5" s="111"/>
      <c r="Q5" s="111"/>
      <c r="R5" s="111"/>
      <c r="S5" s="111"/>
      <c r="T5" s="112"/>
      <c r="U5" s="109"/>
    </row>
    <row r="6" spans="1:21" ht="34.5" customHeight="1" thickBot="1">
      <c r="A6" s="104"/>
      <c r="B6" s="143" t="s">
        <v>1</v>
      </c>
      <c r="C6" s="143" t="s">
        <v>2</v>
      </c>
      <c r="D6" s="165" t="s">
        <v>3</v>
      </c>
      <c r="E6" s="166"/>
      <c r="F6" s="166"/>
      <c r="G6" s="166"/>
      <c r="H6" s="166"/>
      <c r="I6" s="166"/>
      <c r="J6" s="167"/>
      <c r="K6" s="159" t="s">
        <v>4</v>
      </c>
      <c r="L6" s="151"/>
      <c r="M6" s="160"/>
      <c r="N6" s="160"/>
      <c r="O6" s="160"/>
      <c r="P6" s="160"/>
      <c r="Q6" s="160"/>
      <c r="R6" s="160"/>
      <c r="S6" s="160"/>
      <c r="T6" s="137" t="s">
        <v>5</v>
      </c>
      <c r="U6" s="138"/>
    </row>
    <row r="7" spans="1:21" ht="43.5" customHeight="1" thickBot="1">
      <c r="A7" s="104"/>
      <c r="B7" s="158"/>
      <c r="C7" s="139"/>
      <c r="D7" s="168" t="s">
        <v>139</v>
      </c>
      <c r="E7" s="169"/>
      <c r="F7" s="170"/>
      <c r="G7" s="143" t="s">
        <v>6</v>
      </c>
      <c r="H7" s="143" t="s">
        <v>7</v>
      </c>
      <c r="I7" s="137" t="s">
        <v>8</v>
      </c>
      <c r="J7" s="146"/>
      <c r="K7" s="137" t="s">
        <v>9</v>
      </c>
      <c r="L7" s="149"/>
      <c r="M7" s="150" t="s">
        <v>10</v>
      </c>
      <c r="N7" s="151"/>
      <c r="O7" s="151"/>
      <c r="P7" s="151"/>
      <c r="Q7" s="151"/>
      <c r="R7" s="151"/>
      <c r="S7" s="152"/>
      <c r="T7" s="139"/>
      <c r="U7" s="140"/>
    </row>
    <row r="8" spans="1:21" ht="28.5" customHeight="1" thickBot="1">
      <c r="A8" s="104"/>
      <c r="B8" s="158"/>
      <c r="C8" s="139"/>
      <c r="D8" s="171" t="s">
        <v>142</v>
      </c>
      <c r="E8" s="163" t="s">
        <v>140</v>
      </c>
      <c r="F8" s="161" t="s">
        <v>11</v>
      </c>
      <c r="G8" s="144"/>
      <c r="H8" s="145"/>
      <c r="I8" s="147"/>
      <c r="J8" s="148"/>
      <c r="K8" s="153" t="s">
        <v>12</v>
      </c>
      <c r="L8" s="155" t="s">
        <v>13</v>
      </c>
      <c r="M8" s="149" t="s">
        <v>144</v>
      </c>
      <c r="N8" s="150" t="s">
        <v>14</v>
      </c>
      <c r="O8" s="157"/>
      <c r="P8" s="151"/>
      <c r="Q8" s="151"/>
      <c r="R8" s="151"/>
      <c r="S8" s="152"/>
      <c r="T8" s="139"/>
      <c r="U8" s="140"/>
    </row>
    <row r="9" spans="1:21" ht="94.5" customHeight="1" thickBot="1">
      <c r="A9" s="104"/>
      <c r="B9" s="158"/>
      <c r="C9" s="139"/>
      <c r="D9" s="172"/>
      <c r="E9" s="164"/>
      <c r="F9" s="162"/>
      <c r="G9" s="140"/>
      <c r="H9" s="139"/>
      <c r="I9" s="50" t="s">
        <v>15</v>
      </c>
      <c r="J9" s="51" t="s">
        <v>16</v>
      </c>
      <c r="K9" s="154"/>
      <c r="L9" s="156"/>
      <c r="M9" s="140"/>
      <c r="N9" s="52" t="s">
        <v>17</v>
      </c>
      <c r="O9" s="53" t="s">
        <v>18</v>
      </c>
      <c r="P9" s="53" t="s">
        <v>156</v>
      </c>
      <c r="Q9" s="54" t="s">
        <v>19</v>
      </c>
      <c r="R9" s="54" t="s">
        <v>20</v>
      </c>
      <c r="S9" s="54" t="s">
        <v>157</v>
      </c>
      <c r="T9" s="141"/>
      <c r="U9" s="142"/>
    </row>
    <row r="10" spans="1:21" ht="32.25" customHeight="1" thickBot="1">
      <c r="A10" s="104"/>
      <c r="B10" s="55"/>
      <c r="C10" s="56" t="s">
        <v>22</v>
      </c>
      <c r="D10" s="56" t="s">
        <v>143</v>
      </c>
      <c r="E10" s="56" t="s">
        <v>130</v>
      </c>
      <c r="F10" s="56" t="s">
        <v>23</v>
      </c>
      <c r="G10" s="56" t="s">
        <v>24</v>
      </c>
      <c r="H10" s="56" t="s">
        <v>25</v>
      </c>
      <c r="I10" s="18" t="s">
        <v>26</v>
      </c>
      <c r="J10" s="18" t="s">
        <v>27</v>
      </c>
      <c r="K10" s="18" t="s">
        <v>28</v>
      </c>
      <c r="L10" s="18" t="s">
        <v>29</v>
      </c>
      <c r="M10" s="56" t="s">
        <v>30</v>
      </c>
      <c r="N10" s="57" t="s">
        <v>141</v>
      </c>
      <c r="O10" s="57" t="s">
        <v>31</v>
      </c>
      <c r="P10" s="57" t="s">
        <v>32</v>
      </c>
      <c r="Q10" s="57" t="s">
        <v>33</v>
      </c>
      <c r="R10" s="57" t="s">
        <v>34</v>
      </c>
      <c r="S10" s="58" t="s">
        <v>35</v>
      </c>
      <c r="T10" s="59" t="s">
        <v>145</v>
      </c>
      <c r="U10" s="60" t="s">
        <v>36</v>
      </c>
    </row>
    <row r="11" spans="1:21" ht="34.5" thickBot="1">
      <c r="A11" s="104"/>
      <c r="B11" s="19">
        <f aca="true" t="shared" si="0" ref="B11:B18">SUM(C11:S11)</f>
        <v>623905455.6800361</v>
      </c>
      <c r="C11" s="20">
        <f>'[1]جدول 1'!D10</f>
        <v>0</v>
      </c>
      <c r="D11" s="20">
        <f>'[1]جدول 1'!E10</f>
        <v>155832.971745</v>
      </c>
      <c r="E11" s="20">
        <f>'[1]جدول 1'!F10</f>
        <v>322175.2787578313</v>
      </c>
      <c r="F11" s="20">
        <f>'[1]جدول 1'!G10</f>
        <v>4874784.634963489</v>
      </c>
      <c r="G11" s="20">
        <f>'[1]جدول 1'!H10</f>
        <v>162290.80058290556</v>
      </c>
      <c r="H11" s="20">
        <f>'[1]جدول 1'!I10</f>
        <v>220127186.4332087</v>
      </c>
      <c r="I11" s="20">
        <f>'[1]جدول 1'!J10</f>
        <v>14130288.720627444</v>
      </c>
      <c r="J11" s="20">
        <f>'[1]جدول 1'!K10</f>
        <v>15878351.195254514</v>
      </c>
      <c r="K11" s="20">
        <f>'[1]جدول 1'!L10</f>
        <v>127995463.43959883</v>
      </c>
      <c r="L11" s="20">
        <f>'[1]جدول 1'!M10</f>
        <v>78831569.379551</v>
      </c>
      <c r="M11" s="20">
        <f>'[1]جدول 1'!N10</f>
        <v>820267.6743362291</v>
      </c>
      <c r="N11" s="20">
        <f>'[1]جدول 1'!O10</f>
        <v>664679.889494</v>
      </c>
      <c r="O11" s="20">
        <f>'[1]جدول 1'!P10</f>
        <v>9563745.235148087</v>
      </c>
      <c r="P11" s="20">
        <f>'[1]جدول 1'!Q10</f>
        <v>28182759.850375254</v>
      </c>
      <c r="Q11" s="20">
        <f>'[1]جدول 1'!R10</f>
        <v>16849359.57407463</v>
      </c>
      <c r="R11" s="20">
        <f>'[1]جدول 1'!S10</f>
        <v>104745830.96655193</v>
      </c>
      <c r="S11" s="20">
        <f>'[1]جدول 1'!T10</f>
        <v>600869.6357662455</v>
      </c>
      <c r="T11" s="2" t="s">
        <v>37</v>
      </c>
      <c r="U11" s="69" t="s">
        <v>38</v>
      </c>
    </row>
    <row r="12" spans="1:21" ht="34.5" thickBot="1">
      <c r="A12" s="104"/>
      <c r="B12" s="23">
        <f t="shared" si="0"/>
        <v>6389239.971800198</v>
      </c>
      <c r="C12" s="20">
        <f>'[1]جدول 1'!D11</f>
        <v>0</v>
      </c>
      <c r="D12" s="20">
        <f>'[1]جدول 1'!E11</f>
        <v>0</v>
      </c>
      <c r="E12" s="20">
        <f>'[1]جدول 1'!F11</f>
        <v>0</v>
      </c>
      <c r="F12" s="20">
        <f>'[1]جدول 1'!G11</f>
        <v>0</v>
      </c>
      <c r="G12" s="20">
        <f>'[1]جدول 1'!H11</f>
        <v>0</v>
      </c>
      <c r="H12" s="20">
        <f>'[1]جدول 1'!I11</f>
        <v>5044780.455451554</v>
      </c>
      <c r="I12" s="20">
        <f>'[1]جدول 1'!J11</f>
        <v>29855.616476312185</v>
      </c>
      <c r="J12" s="20">
        <f>'[1]جدول 1'!K11</f>
        <v>242525.30757325637</v>
      </c>
      <c r="K12" s="20">
        <f>'[1]جدول 1'!L11</f>
        <v>0</v>
      </c>
      <c r="L12" s="20">
        <f>'[1]جدول 1'!M11</f>
        <v>553429.607723</v>
      </c>
      <c r="M12" s="20">
        <f>'[1]جدول 1'!N11</f>
        <v>4792.309913298416</v>
      </c>
      <c r="N12" s="20">
        <f>'[1]جدول 1'!O11</f>
        <v>57597.045937</v>
      </c>
      <c r="O12" s="20">
        <f>'[1]جدول 1'!P11</f>
        <v>0</v>
      </c>
      <c r="P12" s="20">
        <f>'[1]جدول 1'!Q11</f>
        <v>39901.12101245694</v>
      </c>
      <c r="Q12" s="20">
        <f>'[1]جدول 1'!R11</f>
        <v>416358.5077133205</v>
      </c>
      <c r="R12" s="20">
        <f>'[1]جدول 1'!S11</f>
        <v>0</v>
      </c>
      <c r="S12" s="20">
        <f>'[1]جدول 1'!T11</f>
        <v>0</v>
      </c>
      <c r="T12" s="1" t="s">
        <v>39</v>
      </c>
      <c r="U12" s="70" t="s">
        <v>40</v>
      </c>
    </row>
    <row r="13" spans="1:21" ht="34.5" thickBot="1">
      <c r="A13" s="104"/>
      <c r="B13" s="23">
        <f t="shared" si="0"/>
        <v>5778325.864623501</v>
      </c>
      <c r="C13" s="20">
        <f>'[1]جدول 1'!D12</f>
        <v>0</v>
      </c>
      <c r="D13" s="20">
        <f>'[1]جدول 1'!E12</f>
        <v>0</v>
      </c>
      <c r="E13" s="20">
        <f>'[1]جدول 1'!F12</f>
        <v>0</v>
      </c>
      <c r="F13" s="20">
        <f>'[1]جدول 1'!G12</f>
        <v>0</v>
      </c>
      <c r="G13" s="20">
        <f>'[1]جدول 1'!H12</f>
        <v>493377.64361614815</v>
      </c>
      <c r="H13" s="20">
        <f>'[1]جدول 1'!I12</f>
        <v>1007479.0902683298</v>
      </c>
      <c r="I13" s="20">
        <f>'[1]جدول 1'!J12</f>
        <v>1762.917514613724</v>
      </c>
      <c r="J13" s="20">
        <f>'[1]جدول 1'!K12</f>
        <v>1591096.0944947377</v>
      </c>
      <c r="K13" s="20">
        <f>'[1]جدول 1'!L12</f>
        <v>0</v>
      </c>
      <c r="L13" s="20">
        <f>'[1]جدول 1'!M12</f>
        <v>0</v>
      </c>
      <c r="M13" s="20">
        <f>'[1]جدول 1'!N12</f>
        <v>0</v>
      </c>
      <c r="N13" s="20">
        <f>'[1]جدول 1'!O12</f>
        <v>57319.341268</v>
      </c>
      <c r="O13" s="20">
        <f>'[1]جدول 1'!P12</f>
        <v>0</v>
      </c>
      <c r="P13" s="20">
        <f>'[1]جدول 1'!Q12</f>
        <v>2627290.7774616713</v>
      </c>
      <c r="Q13" s="20">
        <f>'[1]جدول 1'!R12</f>
        <v>0</v>
      </c>
      <c r="R13" s="20">
        <f>'[1]جدول 1'!S12</f>
        <v>0</v>
      </c>
      <c r="S13" s="20">
        <f>'[1]جدول 1'!T12</f>
        <v>0</v>
      </c>
      <c r="T13" s="1" t="s">
        <v>41</v>
      </c>
      <c r="U13" s="70" t="s">
        <v>42</v>
      </c>
    </row>
    <row r="14" spans="1:21" ht="34.5" thickBot="1">
      <c r="A14" s="104"/>
      <c r="B14" s="23">
        <f t="shared" si="0"/>
        <v>104865517.85317507</v>
      </c>
      <c r="C14" s="20">
        <f>'[1]جدول 1'!D13</f>
        <v>0</v>
      </c>
      <c r="D14" s="20">
        <f>'[1]جدول 1'!E13</f>
        <v>0</v>
      </c>
      <c r="E14" s="20">
        <f>'[1]جدول 1'!F13</f>
        <v>0</v>
      </c>
      <c r="F14" s="20">
        <f>'[1]جدول 1'!G13</f>
        <v>125775.74750230677</v>
      </c>
      <c r="G14" s="20">
        <f>'[1]جدول 1'!H13</f>
        <v>0</v>
      </c>
      <c r="H14" s="20">
        <f>'[1]جدول 1'!I13</f>
        <v>55684053.75065808</v>
      </c>
      <c r="I14" s="20">
        <f>'[1]جدول 1'!J13</f>
        <v>5930551.446224732</v>
      </c>
      <c r="J14" s="20">
        <f>'[1]جدول 1'!K13</f>
        <v>7085915.255198745</v>
      </c>
      <c r="K14" s="20">
        <f>'[1]جدول 1'!L13</f>
        <v>8542480.713798536</v>
      </c>
      <c r="L14" s="20">
        <f>'[1]جدول 1'!M13</f>
        <v>6032302.791985</v>
      </c>
      <c r="M14" s="20">
        <f>'[1]جدول 1'!N13</f>
        <v>157383.68229492975</v>
      </c>
      <c r="N14" s="20">
        <f>'[1]جدول 1'!O13</f>
        <v>0</v>
      </c>
      <c r="O14" s="20">
        <f>'[1]جدول 1'!P13</f>
        <v>2770493.611667056</v>
      </c>
      <c r="P14" s="20">
        <f>'[1]جدول 1'!Q13</f>
        <v>2012984.7419858484</v>
      </c>
      <c r="Q14" s="20">
        <f>'[1]جدول 1'!R13</f>
        <v>3301417.1064195703</v>
      </c>
      <c r="R14" s="20">
        <f>'[1]جدول 1'!S13</f>
        <v>12408807.919259835</v>
      </c>
      <c r="S14" s="20">
        <f>'[1]جدول 1'!T13</f>
        <v>813351.0861804425</v>
      </c>
      <c r="T14" s="1" t="s">
        <v>43</v>
      </c>
      <c r="U14" s="70" t="s">
        <v>44</v>
      </c>
    </row>
    <row r="15" spans="1:21" ht="36" customHeight="1" thickBot="1">
      <c r="A15" s="104"/>
      <c r="B15" s="23">
        <f t="shared" si="0"/>
        <v>185243663.7701756</v>
      </c>
      <c r="C15" s="20">
        <f>'[1]جدول 1'!D14</f>
        <v>0</v>
      </c>
      <c r="D15" s="20">
        <f>'[1]جدول 1'!E14</f>
        <v>0</v>
      </c>
      <c r="E15" s="20">
        <f>'[1]جدول 1'!F14</f>
        <v>0</v>
      </c>
      <c r="F15" s="20">
        <f>'[1]جدول 1'!G14</f>
        <v>2251167.790116888</v>
      </c>
      <c r="G15" s="20">
        <f>'[1]جدول 1'!H14</f>
        <v>0</v>
      </c>
      <c r="H15" s="20">
        <f>'[1]جدول 1'!I14</f>
        <v>113118871.74988006</v>
      </c>
      <c r="I15" s="20">
        <f>'[1]جدول 1'!J14</f>
        <v>2304547.46130783</v>
      </c>
      <c r="J15" s="20">
        <f>'[1]جدول 1'!K14</f>
        <v>1577677.5708991862</v>
      </c>
      <c r="K15" s="20">
        <f>'[1]جدول 1'!L14</f>
        <v>24252622.617911782</v>
      </c>
      <c r="L15" s="20">
        <f>'[1]جدول 1'!M14</f>
        <v>18551399.898669</v>
      </c>
      <c r="M15" s="20">
        <f>'[1]جدول 1'!N14</f>
        <v>161976.52631254273</v>
      </c>
      <c r="N15" s="20">
        <f>'[1]جدول 1'!O14</f>
        <v>116414.761017</v>
      </c>
      <c r="O15" s="20">
        <f>'[1]جدول 1'!P14</f>
        <v>467954.1531848578</v>
      </c>
      <c r="P15" s="20">
        <f>'[1]جدول 1'!Q14</f>
        <v>5369556.277548711</v>
      </c>
      <c r="Q15" s="20">
        <f>'[1]جدول 1'!R14</f>
        <v>6176617.7609423455</v>
      </c>
      <c r="R15" s="20">
        <f>'[1]جدول 1'!S14</f>
        <v>2976780.1753390115</v>
      </c>
      <c r="S15" s="20">
        <f>'[1]جدول 1'!T14</f>
        <v>7918077.027046411</v>
      </c>
      <c r="T15" s="1" t="s">
        <v>45</v>
      </c>
      <c r="U15" s="70" t="s">
        <v>46</v>
      </c>
    </row>
    <row r="16" spans="1:21" ht="34.5" thickBot="1">
      <c r="A16" s="104"/>
      <c r="B16" s="23">
        <f t="shared" si="0"/>
        <v>64728378.894739345</v>
      </c>
      <c r="C16" s="20">
        <f>'[1]جدول 1'!D15</f>
        <v>0</v>
      </c>
      <c r="D16" s="20">
        <f>'[1]جدول 1'!E15</f>
        <v>38974662.49763508</v>
      </c>
      <c r="E16" s="20">
        <f>'[1]جدول 1'!F15</f>
        <v>0</v>
      </c>
      <c r="F16" s="20">
        <f>'[1]جدول 1'!G15</f>
        <v>1544.0804340000002</v>
      </c>
      <c r="G16" s="20">
        <f>'[1]جدول 1'!H15</f>
        <v>0</v>
      </c>
      <c r="H16" s="20">
        <f>'[1]جدول 1'!I15</f>
        <v>208338.04803306906</v>
      </c>
      <c r="I16" s="20">
        <f>'[1]جدول 1'!J15</f>
        <v>0</v>
      </c>
      <c r="J16" s="20">
        <f>'[1]جدول 1'!K15</f>
        <v>0</v>
      </c>
      <c r="K16" s="20">
        <f>'[1]جدول 1'!L15</f>
        <v>0</v>
      </c>
      <c r="L16" s="20">
        <f>'[1]جدول 1'!M15</f>
        <v>18886366.20118</v>
      </c>
      <c r="M16" s="20">
        <f>'[1]جدول 1'!N15</f>
        <v>0</v>
      </c>
      <c r="N16" s="20">
        <f>'[1]جدول 1'!O15</f>
        <v>660.359133</v>
      </c>
      <c r="O16" s="20">
        <f>'[1]جدول 1'!P15</f>
        <v>0</v>
      </c>
      <c r="P16" s="20">
        <f>'[1]جدول 1'!Q15</f>
        <v>4306445.855885159</v>
      </c>
      <c r="Q16" s="20">
        <f>'[1]جدول 1'!R15</f>
        <v>0</v>
      </c>
      <c r="R16" s="20">
        <f>'[1]جدول 1'!S15</f>
        <v>1334343.993294694</v>
      </c>
      <c r="S16" s="20">
        <f>'[1]جدول 1'!T15</f>
        <v>1016017.8591443553</v>
      </c>
      <c r="T16" s="1" t="s">
        <v>47</v>
      </c>
      <c r="U16" s="70" t="s">
        <v>48</v>
      </c>
    </row>
    <row r="17" spans="1:21" ht="34.5" thickBot="1">
      <c r="A17" s="104"/>
      <c r="B17" s="23">
        <f t="shared" si="0"/>
        <v>18023328.312294915</v>
      </c>
      <c r="C17" s="20">
        <f>'[1]جدول 1'!D16</f>
        <v>0</v>
      </c>
      <c r="D17" s="20">
        <f>'[1]جدول 1'!E16</f>
        <v>186837.219899</v>
      </c>
      <c r="E17" s="20">
        <f>'[1]جدول 1'!F16</f>
        <v>0</v>
      </c>
      <c r="F17" s="20">
        <f>'[1]جدول 1'!G16</f>
        <v>0</v>
      </c>
      <c r="G17" s="20">
        <f>'[1]جدول 1'!H16</f>
        <v>0</v>
      </c>
      <c r="H17" s="20">
        <f>'[1]جدول 1'!I16</f>
        <v>0</v>
      </c>
      <c r="I17" s="20">
        <f>'[1]جدول 1'!J16</f>
        <v>5787406.162150934</v>
      </c>
      <c r="J17" s="20">
        <f>'[1]جدول 1'!K16</f>
        <v>4472169.879820919</v>
      </c>
      <c r="K17" s="20">
        <f>'[1]جدول 1'!L16</f>
        <v>12745.245299168995</v>
      </c>
      <c r="L17" s="20">
        <f>'[1]جدول 1'!M16</f>
        <v>0</v>
      </c>
      <c r="M17" s="20">
        <f>'[1]جدول 1'!N16</f>
        <v>102221.596408</v>
      </c>
      <c r="N17" s="20">
        <f>'[1]جدول 1'!O16</f>
        <v>0</v>
      </c>
      <c r="O17" s="20">
        <f>'[1]جدول 1'!P16</f>
        <v>0</v>
      </c>
      <c r="P17" s="20">
        <f>'[1]جدول 1'!Q16</f>
        <v>182406.2891480574</v>
      </c>
      <c r="Q17" s="20">
        <f>'[1]جدول 1'!R16</f>
        <v>599737.728776732</v>
      </c>
      <c r="R17" s="20">
        <f>'[1]جدول 1'!S16</f>
        <v>6485734.037471554</v>
      </c>
      <c r="S17" s="20">
        <f>'[1]جدول 1'!T16</f>
        <v>194070.1533205459</v>
      </c>
      <c r="T17" s="1" t="s">
        <v>49</v>
      </c>
      <c r="U17" s="70" t="s">
        <v>50</v>
      </c>
    </row>
    <row r="18" spans="1:21" ht="33.75">
      <c r="A18" s="104"/>
      <c r="B18" s="23">
        <f t="shared" si="0"/>
        <v>5653694.241268476</v>
      </c>
      <c r="C18" s="20">
        <f>'[1]جدول 1'!D17</f>
        <v>0</v>
      </c>
      <c r="D18" s="20">
        <f>'[1]جدول 1'!E17</f>
        <v>0</v>
      </c>
      <c r="E18" s="20">
        <f>'[1]جدول 1'!F17</f>
        <v>0</v>
      </c>
      <c r="F18" s="20">
        <f>'[1]جدول 1'!G17</f>
        <v>2245562.074116888</v>
      </c>
      <c r="G18" s="20">
        <f>'[1]جدول 1'!H17</f>
        <v>0</v>
      </c>
      <c r="H18" s="20">
        <f>'[1]جدول 1'!I17</f>
        <v>0</v>
      </c>
      <c r="I18" s="20">
        <f>'[1]جدول 1'!J17</f>
        <v>0</v>
      </c>
      <c r="J18" s="20">
        <f>'[1]جدول 1'!K17</f>
        <v>0</v>
      </c>
      <c r="K18" s="20">
        <f>'[1]جدول 1'!L17</f>
        <v>2310291.4758391855</v>
      </c>
      <c r="L18" s="20">
        <f>'[1]جدول 1'!M17</f>
        <v>891478.118796</v>
      </c>
      <c r="M18" s="20">
        <f>'[1]جدول 1'!N17</f>
        <v>0</v>
      </c>
      <c r="N18" s="20">
        <f>'[1]جدول 1'!O17</f>
        <v>0</v>
      </c>
      <c r="O18" s="20">
        <f>'[1]جدول 1'!P17</f>
        <v>0</v>
      </c>
      <c r="P18" s="20">
        <f>'[1]جدول 1'!Q17</f>
        <v>61500</v>
      </c>
      <c r="Q18" s="20">
        <f>'[1]جدول 1'!R17</f>
        <v>144862.5725164011</v>
      </c>
      <c r="R18" s="20">
        <f>'[1]جدول 1'!S17</f>
        <v>0</v>
      </c>
      <c r="S18" s="20">
        <f>'[1]جدول 1'!T17</f>
        <v>0</v>
      </c>
      <c r="T18" s="1" t="s">
        <v>51</v>
      </c>
      <c r="U18" s="70" t="s">
        <v>73</v>
      </c>
    </row>
    <row r="19" spans="1:21" ht="34.5" thickBot="1">
      <c r="A19" s="113"/>
      <c r="B19" s="23">
        <f>SUM(C19:S19)</f>
        <v>1014587604.5881132</v>
      </c>
      <c r="C19" s="24">
        <f aca="true" t="shared" si="1" ref="C19:H19">SUM(C11:C18)</f>
        <v>0</v>
      </c>
      <c r="D19" s="24">
        <f t="shared" si="1"/>
        <v>39317332.68927908</v>
      </c>
      <c r="E19" s="24">
        <f t="shared" si="1"/>
        <v>322175.2787578313</v>
      </c>
      <c r="F19" s="24">
        <f t="shared" si="1"/>
        <v>9498834.327133572</v>
      </c>
      <c r="G19" s="24">
        <f t="shared" si="1"/>
        <v>655668.4441990537</v>
      </c>
      <c r="H19" s="24">
        <f t="shared" si="1"/>
        <v>395190709.5274998</v>
      </c>
      <c r="I19" s="24">
        <f aca="true" t="shared" si="2" ref="I19:S19">SUM(I11:I18)</f>
        <v>28184412.32430187</v>
      </c>
      <c r="J19" s="24">
        <f t="shared" si="2"/>
        <v>30847735.303241357</v>
      </c>
      <c r="K19" s="24">
        <f t="shared" si="2"/>
        <v>163113603.4924475</v>
      </c>
      <c r="L19" s="24">
        <f t="shared" si="2"/>
        <v>123746545.997904</v>
      </c>
      <c r="M19" s="24">
        <f t="shared" si="2"/>
        <v>1246641.789265</v>
      </c>
      <c r="N19" s="24">
        <f t="shared" si="2"/>
        <v>896671.3968489999</v>
      </c>
      <c r="O19" s="24">
        <f t="shared" si="2"/>
        <v>12802193</v>
      </c>
      <c r="P19" s="25">
        <f t="shared" si="2"/>
        <v>42782844.91341715</v>
      </c>
      <c r="Q19" s="24">
        <f t="shared" si="2"/>
        <v>27488353.250443</v>
      </c>
      <c r="R19" s="24">
        <f t="shared" si="2"/>
        <v>127951497.09191702</v>
      </c>
      <c r="S19" s="26">
        <f t="shared" si="2"/>
        <v>10542385.761458</v>
      </c>
      <c r="T19" s="7" t="s">
        <v>52</v>
      </c>
      <c r="U19" s="71" t="s">
        <v>53</v>
      </c>
    </row>
    <row r="20" spans="1:21" ht="38.25" customHeight="1">
      <c r="A20" s="104"/>
      <c r="B20" s="23">
        <f>SUM(C20:S20)</f>
        <v>22259151.00456407</v>
      </c>
      <c r="C20" s="20">
        <f>'[1]جدول 1'!D19</f>
        <v>0</v>
      </c>
      <c r="D20" s="20">
        <f>'[1]جدول 1'!E19</f>
        <v>19495.364476000002</v>
      </c>
      <c r="E20" s="20">
        <f>'[1]جدول 1'!F19</f>
        <v>0</v>
      </c>
      <c r="F20" s="20">
        <f>'[1]جدول 1'!G19</f>
        <v>209489.68811000002</v>
      </c>
      <c r="G20" s="20">
        <f>'[1]جدول 1'!H19</f>
        <v>41916.0145150058</v>
      </c>
      <c r="H20" s="20">
        <f>'[1]جدول 1'!I19</f>
        <v>0</v>
      </c>
      <c r="I20" s="20">
        <f>'[1]جدول 1'!J19</f>
        <v>116093.83784906607</v>
      </c>
      <c r="J20" s="20">
        <f>'[1]جدول 1'!K19</f>
        <v>294957.54212600004</v>
      </c>
      <c r="K20" s="20">
        <f>'[1]جدول 1'!L19</f>
        <v>2770904</v>
      </c>
      <c r="L20" s="20">
        <f>'[1]جدول 1'!M19</f>
        <v>298739.93822300003</v>
      </c>
      <c r="M20" s="20">
        <f>'[1]جدول 1'!N19</f>
        <v>6519.332664</v>
      </c>
      <c r="N20" s="20">
        <f>'[1]جدول 1'!O19</f>
        <v>10293.065818</v>
      </c>
      <c r="O20" s="20">
        <f>'[1]جدول 1'!P19</f>
        <v>121012.00000000001</v>
      </c>
      <c r="P20" s="20">
        <f>'[1]جدول 1'!Q19</f>
        <v>5836610.844661001</v>
      </c>
      <c r="Q20" s="20">
        <f>'[1]جدول 1'!R19</f>
        <v>-1624.3466200000003</v>
      </c>
      <c r="R20" s="20">
        <f>'[1]جدول 1'!S19</f>
        <v>11943364</v>
      </c>
      <c r="S20" s="20">
        <f>'[1]جدول 1'!T19</f>
        <v>591379.722742</v>
      </c>
      <c r="T20" s="1" t="s">
        <v>54</v>
      </c>
      <c r="U20" s="70" t="s">
        <v>55</v>
      </c>
    </row>
    <row r="21" spans="1:21" ht="34.5" thickBot="1">
      <c r="A21" s="104"/>
      <c r="B21" s="23">
        <f>SUM(C21:S21)</f>
        <v>1036846755.5926775</v>
      </c>
      <c r="C21" s="24">
        <f aca="true" t="shared" si="3" ref="C21:H21">C19+C20</f>
        <v>0</v>
      </c>
      <c r="D21" s="24">
        <f t="shared" si="3"/>
        <v>39336828.05375508</v>
      </c>
      <c r="E21" s="24">
        <f t="shared" si="3"/>
        <v>322175.2787578313</v>
      </c>
      <c r="F21" s="24">
        <f t="shared" si="3"/>
        <v>9708324.015243571</v>
      </c>
      <c r="G21" s="24">
        <f t="shared" si="3"/>
        <v>697584.4587140594</v>
      </c>
      <c r="H21" s="24">
        <f t="shared" si="3"/>
        <v>395190709.5274998</v>
      </c>
      <c r="I21" s="24">
        <f aca="true" t="shared" si="4" ref="I21:S21">I19+I20</f>
        <v>28300506.162150934</v>
      </c>
      <c r="J21" s="24">
        <f t="shared" si="4"/>
        <v>31142692.845367357</v>
      </c>
      <c r="K21" s="24">
        <f t="shared" si="4"/>
        <v>165884507.4924475</v>
      </c>
      <c r="L21" s="24">
        <f t="shared" si="4"/>
        <v>124045285.936127</v>
      </c>
      <c r="M21" s="24">
        <f t="shared" si="4"/>
        <v>1253161.1219290001</v>
      </c>
      <c r="N21" s="24">
        <f t="shared" si="4"/>
        <v>906964.4626669999</v>
      </c>
      <c r="O21" s="24">
        <f t="shared" si="4"/>
        <v>12923205</v>
      </c>
      <c r="P21" s="25">
        <f t="shared" si="4"/>
        <v>48619455.75807816</v>
      </c>
      <c r="Q21" s="24">
        <f t="shared" si="4"/>
        <v>27486728.903823</v>
      </c>
      <c r="R21" s="24">
        <f t="shared" si="4"/>
        <v>139894861.09191704</v>
      </c>
      <c r="S21" s="26">
        <f t="shared" si="4"/>
        <v>11133765.4842</v>
      </c>
      <c r="T21" s="7" t="s">
        <v>56</v>
      </c>
      <c r="U21" s="71" t="s">
        <v>57</v>
      </c>
    </row>
    <row r="22" spans="1:21" ht="34.5" thickBot="1">
      <c r="A22" s="104"/>
      <c r="B22" s="23">
        <f aca="true" t="shared" si="5" ref="B22:B28">SUM(C22:S22)</f>
        <v>30681301.754448373</v>
      </c>
      <c r="C22" s="20">
        <f>'[1]جدول 1'!D21</f>
        <v>0</v>
      </c>
      <c r="D22" s="20">
        <f>'[1]جدول 1'!E21</f>
        <v>10007.975754</v>
      </c>
      <c r="E22" s="20">
        <f>'[1]جدول 1'!F21</f>
        <v>480548.606478</v>
      </c>
      <c r="F22" s="20">
        <f>'[1]جدول 1'!G21</f>
        <v>174.31</v>
      </c>
      <c r="G22" s="20">
        <f>'[1]جدول 1'!H21</f>
        <v>0</v>
      </c>
      <c r="H22" s="20">
        <f>'[1]جدول 1'!I21</f>
        <v>5415337.494709</v>
      </c>
      <c r="I22" s="20">
        <f>'[1]جدول 1'!J21</f>
        <v>0</v>
      </c>
      <c r="J22" s="20">
        <f>'[1]جدول 1'!K21</f>
        <v>0</v>
      </c>
      <c r="K22" s="20">
        <f>'[1]جدول 1'!L21</f>
        <v>0</v>
      </c>
      <c r="L22" s="20">
        <f>'[1]جدول 1'!M21</f>
        <v>0</v>
      </c>
      <c r="M22" s="20">
        <f>'[1]جدول 1'!N21</f>
        <v>0</v>
      </c>
      <c r="N22" s="20">
        <f>'[1]جدول 1'!O21</f>
        <v>77.296495</v>
      </c>
      <c r="O22" s="20">
        <f>'[1]جدول 1'!P21</f>
        <v>0</v>
      </c>
      <c r="P22" s="20">
        <f>'[1]جدول 1'!Q21</f>
        <v>407098.79342037096</v>
      </c>
      <c r="Q22" s="20">
        <f>'[1]جدول 1'!R21</f>
        <v>0</v>
      </c>
      <c r="R22" s="20">
        <f>'[1]جدول 1'!S21</f>
        <v>23662565.261792004</v>
      </c>
      <c r="S22" s="20">
        <f>'[1]جدول 1'!T21</f>
        <v>705492.0158</v>
      </c>
      <c r="T22" s="1" t="s">
        <v>58</v>
      </c>
      <c r="U22" s="70" t="s">
        <v>146</v>
      </c>
    </row>
    <row r="23" spans="1:21" ht="34.5" thickBot="1">
      <c r="A23" s="104"/>
      <c r="B23" s="23">
        <f t="shared" si="5"/>
        <v>4818220.560383037</v>
      </c>
      <c r="C23" s="20">
        <f>'[1]جدول 1'!D22</f>
        <v>0</v>
      </c>
      <c r="D23" s="20">
        <f>'[1]جدول 1'!E22</f>
        <v>0</v>
      </c>
      <c r="E23" s="20">
        <f>'[1]جدول 1'!F22</f>
        <v>14748.13092</v>
      </c>
      <c r="F23" s="20">
        <f>'[1]جدول 1'!G22</f>
        <v>223.1</v>
      </c>
      <c r="G23" s="20">
        <f>'[1]جدول 1'!H22</f>
        <v>0</v>
      </c>
      <c r="H23" s="20">
        <f>'[1]جدول 1'!I22</f>
        <v>0</v>
      </c>
      <c r="I23" s="20">
        <f>'[1]جدول 1'!J22</f>
        <v>0</v>
      </c>
      <c r="J23" s="20">
        <f>'[1]جدول 1'!K22</f>
        <v>0</v>
      </c>
      <c r="K23" s="20">
        <f>'[1]جدول 1'!L22</f>
        <v>0</v>
      </c>
      <c r="L23" s="20">
        <f>'[1]جدول 1'!M22</f>
        <v>0</v>
      </c>
      <c r="M23" s="20">
        <f>'[1]جدول 1'!N22</f>
        <v>0</v>
      </c>
      <c r="N23" s="20">
        <f>'[1]جدول 1'!O22</f>
        <v>0</v>
      </c>
      <c r="O23" s="20">
        <f>'[1]جدول 1'!P22</f>
        <v>0</v>
      </c>
      <c r="P23" s="20">
        <f>'[1]جدول 1'!Q22</f>
        <v>2556775.0942780366</v>
      </c>
      <c r="Q23" s="20">
        <f>'[1]جدول 1'!R22</f>
        <v>0</v>
      </c>
      <c r="R23" s="20">
        <f>'[1]جدول 1'!S22</f>
        <v>815613.735185</v>
      </c>
      <c r="S23" s="20">
        <f>'[1]جدول 1'!T22</f>
        <v>1430860.5</v>
      </c>
      <c r="T23" s="1" t="s">
        <v>59</v>
      </c>
      <c r="U23" s="70" t="s">
        <v>60</v>
      </c>
    </row>
    <row r="24" spans="1:21" ht="34.5" thickBot="1">
      <c r="A24" s="104"/>
      <c r="B24" s="23">
        <f t="shared" si="5"/>
        <v>806857.2132470983</v>
      </c>
      <c r="C24" s="20">
        <f>'[1]جدول 1'!D23</f>
        <v>0</v>
      </c>
      <c r="D24" s="20">
        <f>'[1]جدول 1'!E23</f>
        <v>613.0006021814946</v>
      </c>
      <c r="E24" s="20">
        <f>'[1]جدول 1'!F23</f>
        <v>0</v>
      </c>
      <c r="F24" s="20">
        <f>'[1]جدول 1'!G23</f>
        <v>0</v>
      </c>
      <c r="G24" s="20">
        <f>'[1]جدول 1'!H23</f>
        <v>0</v>
      </c>
      <c r="H24" s="20">
        <f>'[1]جدول 1'!I23</f>
        <v>0</v>
      </c>
      <c r="I24" s="20">
        <f>'[1]جدول 1'!J23</f>
        <v>0</v>
      </c>
      <c r="J24" s="20">
        <f>'[1]جدول 1'!K23</f>
        <v>0</v>
      </c>
      <c r="K24" s="20">
        <f>'[1]جدول 1'!L23</f>
        <v>0</v>
      </c>
      <c r="L24" s="20">
        <f>'[1]جدول 1'!M23</f>
        <v>0</v>
      </c>
      <c r="M24" s="20">
        <f>'[1]جدول 1'!N23</f>
        <v>0</v>
      </c>
      <c r="N24" s="20">
        <f>'[1]جدول 1'!O23</f>
        <v>0</v>
      </c>
      <c r="O24" s="20">
        <f>'[1]جدول 1'!P23</f>
        <v>0</v>
      </c>
      <c r="P24" s="20">
        <f>'[1]جدول 1'!Q23</f>
        <v>806244.2126449167</v>
      </c>
      <c r="Q24" s="20">
        <f>'[1]جدول 1'!R23</f>
        <v>0</v>
      </c>
      <c r="R24" s="20">
        <f>'[1]جدول 1'!S23</f>
        <v>0</v>
      </c>
      <c r="S24" s="20">
        <f>'[1]جدول 1'!T23</f>
        <v>0</v>
      </c>
      <c r="T24" s="1" t="s">
        <v>61</v>
      </c>
      <c r="U24" s="70" t="s">
        <v>62</v>
      </c>
    </row>
    <row r="25" spans="1:21" ht="34.5" thickBot="1">
      <c r="A25" s="104"/>
      <c r="B25" s="23">
        <f t="shared" si="5"/>
        <v>746372.4084119999</v>
      </c>
      <c r="C25" s="20">
        <f>'[1]جدول 1'!D24</f>
        <v>0</v>
      </c>
      <c r="D25" s="20">
        <f>'[1]جدول 1'!E24</f>
        <v>0</v>
      </c>
      <c r="E25" s="20">
        <f>'[1]جدول 1'!F24</f>
        <v>0</v>
      </c>
      <c r="F25" s="20">
        <f>'[1]جدول 1'!G24</f>
        <v>224</v>
      </c>
      <c r="G25" s="20">
        <f>'[1]جدول 1'!H24</f>
        <v>0</v>
      </c>
      <c r="H25" s="20">
        <f>'[1]جدول 1'!I24</f>
        <v>0</v>
      </c>
      <c r="I25" s="20">
        <f>'[1]جدول 1'!J24</f>
        <v>0</v>
      </c>
      <c r="J25" s="20">
        <f>'[1]جدول 1'!K24</f>
        <v>0</v>
      </c>
      <c r="K25" s="20">
        <f>'[1]جدول 1'!L24</f>
        <v>0</v>
      </c>
      <c r="L25" s="20">
        <f>'[1]جدول 1'!M24</f>
        <v>0</v>
      </c>
      <c r="M25" s="20">
        <f>'[1]جدول 1'!N24</f>
        <v>101334.549983</v>
      </c>
      <c r="N25" s="20">
        <f>'[1]جدول 1'!O24</f>
        <v>0</v>
      </c>
      <c r="O25" s="20">
        <f>'[1]جدول 1'!P24</f>
        <v>0</v>
      </c>
      <c r="P25" s="20">
        <f>'[1]جدول 1'!Q24</f>
        <v>644813.8584289999</v>
      </c>
      <c r="Q25" s="20">
        <f>'[1]جدول 1'!R24</f>
        <v>0</v>
      </c>
      <c r="R25" s="20">
        <f>'[1]جدول 1'!S24</f>
        <v>0</v>
      </c>
      <c r="S25" s="20">
        <f>'[1]جدول 1'!T24</f>
        <v>0</v>
      </c>
      <c r="T25" s="1" t="s">
        <v>63</v>
      </c>
      <c r="U25" s="70" t="s">
        <v>64</v>
      </c>
    </row>
    <row r="26" spans="1:21" ht="34.5" thickBot="1">
      <c r="A26" s="104"/>
      <c r="B26" s="23">
        <f t="shared" si="5"/>
        <v>6717988.4266077485</v>
      </c>
      <c r="C26" s="20">
        <f>'[1]جدول 1'!D25</f>
        <v>0</v>
      </c>
      <c r="D26" s="20">
        <f>'[1]جدول 1'!E25</f>
        <v>0</v>
      </c>
      <c r="E26" s="20">
        <f>'[1]جدول 1'!F25</f>
        <v>0</v>
      </c>
      <c r="F26" s="20">
        <f>'[1]جدول 1'!G25</f>
        <v>0</v>
      </c>
      <c r="G26" s="20">
        <f>'[1]جدول 1'!H25</f>
        <v>0</v>
      </c>
      <c r="H26" s="20">
        <f>'[1]جدول 1'!I25</f>
        <v>93388.02207774938</v>
      </c>
      <c r="I26" s="20">
        <f>'[1]جدول 1'!J25</f>
        <v>0</v>
      </c>
      <c r="J26" s="20">
        <f>'[1]جدول 1'!K25</f>
        <v>0</v>
      </c>
      <c r="K26" s="20">
        <f>'[1]جدول 1'!L25</f>
        <v>0</v>
      </c>
      <c r="L26" s="20">
        <f>'[1]جدول 1'!M25</f>
        <v>0</v>
      </c>
      <c r="M26" s="20">
        <f>'[1]جدول 1'!N25</f>
        <v>0</v>
      </c>
      <c r="N26" s="20">
        <f>'[1]جدول 1'!O25</f>
        <v>0</v>
      </c>
      <c r="O26" s="20">
        <f>'[1]جدول 1'!P25</f>
        <v>0</v>
      </c>
      <c r="P26" s="20">
        <f>'[1]جدول 1'!Q25</f>
        <v>6624600.404529999</v>
      </c>
      <c r="Q26" s="20">
        <f>'[1]جدول 1'!R25</f>
        <v>0</v>
      </c>
      <c r="R26" s="20">
        <f>'[1]جدول 1'!S25</f>
        <v>0</v>
      </c>
      <c r="S26" s="20">
        <f>'[1]جدول 1'!T25</f>
        <v>0</v>
      </c>
      <c r="T26" s="1" t="s">
        <v>65</v>
      </c>
      <c r="U26" s="70" t="s">
        <v>66</v>
      </c>
    </row>
    <row r="27" spans="1:21" ht="34.5" thickBot="1">
      <c r="A27" s="104"/>
      <c r="B27" s="23">
        <f t="shared" si="5"/>
        <v>99684.46496</v>
      </c>
      <c r="C27" s="20">
        <f>'[1]جدول 1'!D26</f>
        <v>0</v>
      </c>
      <c r="D27" s="20">
        <f>'[1]جدول 1'!E26</f>
        <v>0</v>
      </c>
      <c r="E27" s="20">
        <f>'[1]جدول 1'!F26</f>
        <v>0</v>
      </c>
      <c r="F27" s="20">
        <f>'[1]جدول 1'!G26</f>
        <v>0</v>
      </c>
      <c r="G27" s="20">
        <f>'[1]جدول 1'!H26</f>
        <v>0</v>
      </c>
      <c r="H27" s="20">
        <f>'[1]جدول 1'!I26</f>
        <v>0</v>
      </c>
      <c r="I27" s="20">
        <f>'[1]جدول 1'!J26</f>
        <v>0</v>
      </c>
      <c r="J27" s="20">
        <f>'[1]جدول 1'!K26</f>
        <v>0</v>
      </c>
      <c r="K27" s="20">
        <f>'[1]جدول 1'!L26</f>
        <v>0</v>
      </c>
      <c r="L27" s="20">
        <f>'[1]جدول 1'!M26</f>
        <v>0</v>
      </c>
      <c r="M27" s="20">
        <f>'[1]جدول 1'!N26</f>
        <v>0</v>
      </c>
      <c r="N27" s="20">
        <f>'[1]جدول 1'!O26</f>
        <v>0</v>
      </c>
      <c r="O27" s="20">
        <f>'[1]جدول 1'!P26</f>
        <v>0</v>
      </c>
      <c r="P27" s="20">
        <f>'[1]جدول 1'!Q26</f>
        <v>99684.46496</v>
      </c>
      <c r="Q27" s="20">
        <f>'[1]جدول 1'!R26</f>
        <v>0</v>
      </c>
      <c r="R27" s="20">
        <f>'[1]جدول 1'!S26</f>
        <v>0</v>
      </c>
      <c r="S27" s="20">
        <f>'[1]جدول 1'!T26</f>
        <v>0</v>
      </c>
      <c r="T27" s="1" t="s">
        <v>67</v>
      </c>
      <c r="U27" s="70" t="s">
        <v>68</v>
      </c>
    </row>
    <row r="28" spans="1:21" ht="34.5" thickBot="1">
      <c r="A28" s="104"/>
      <c r="B28" s="23">
        <f t="shared" si="5"/>
        <v>0</v>
      </c>
      <c r="C28" s="20">
        <f>'[1]جدول 1'!D27</f>
        <v>0</v>
      </c>
      <c r="D28" s="20">
        <f>'[1]جدول 1'!E27</f>
        <v>0</v>
      </c>
      <c r="E28" s="20">
        <f>'[1]جدول 1'!F27</f>
        <v>0</v>
      </c>
      <c r="F28" s="20">
        <f>'[1]جدول 1'!G27</f>
        <v>0</v>
      </c>
      <c r="G28" s="20">
        <f>'[1]جدول 1'!H27</f>
        <v>0</v>
      </c>
      <c r="H28" s="20">
        <f>'[1]جدول 1'!I27</f>
        <v>0</v>
      </c>
      <c r="I28" s="20">
        <f>'[1]جدول 1'!J27</f>
        <v>0</v>
      </c>
      <c r="J28" s="20">
        <f>'[1]جدول 1'!K27</f>
        <v>0</v>
      </c>
      <c r="K28" s="20">
        <f>'[1]جدول 1'!L27</f>
        <v>0</v>
      </c>
      <c r="L28" s="20">
        <f>'[1]جدول 1'!M27</f>
        <v>0</v>
      </c>
      <c r="M28" s="20">
        <f>'[1]جدول 1'!N27</f>
        <v>0</v>
      </c>
      <c r="N28" s="20">
        <f>'[1]جدول 1'!O27</f>
        <v>0</v>
      </c>
      <c r="O28" s="20">
        <f>'[1]جدول 1'!P27</f>
        <v>0</v>
      </c>
      <c r="P28" s="20">
        <f>'[1]جدول 1'!Q27</f>
        <v>0</v>
      </c>
      <c r="Q28" s="20">
        <f>'[1]جدول 1'!R27</f>
        <v>0</v>
      </c>
      <c r="R28" s="20">
        <f>'[1]جدول 1'!S27</f>
        <v>0</v>
      </c>
      <c r="S28" s="20">
        <f>'[1]جدول 1'!T27</f>
        <v>0</v>
      </c>
      <c r="T28" s="8" t="s">
        <v>69</v>
      </c>
      <c r="U28" s="72" t="s">
        <v>70</v>
      </c>
    </row>
    <row r="29" spans="1:21" ht="34.5" thickBot="1">
      <c r="A29" s="113"/>
      <c r="B29" s="27">
        <f aca="true" t="shared" si="6" ref="B29:H29">SUM(B21:B28)</f>
        <v>1080717180.420736</v>
      </c>
      <c r="C29" s="28">
        <f t="shared" si="6"/>
        <v>0</v>
      </c>
      <c r="D29" s="28">
        <f t="shared" si="6"/>
        <v>39347449.03011126</v>
      </c>
      <c r="E29" s="28">
        <f t="shared" si="6"/>
        <v>817472.0161558314</v>
      </c>
      <c r="F29" s="28">
        <f t="shared" si="6"/>
        <v>9708945.425243571</v>
      </c>
      <c r="G29" s="28">
        <f t="shared" si="6"/>
        <v>697584.4587140594</v>
      </c>
      <c r="H29" s="28">
        <f t="shared" si="6"/>
        <v>400699435.04428655</v>
      </c>
      <c r="I29" s="28">
        <f aca="true" t="shared" si="7" ref="I29:S29">SUM(I21:I28)</f>
        <v>28300506.162150934</v>
      </c>
      <c r="J29" s="28">
        <f t="shared" si="7"/>
        <v>31142692.845367357</v>
      </c>
      <c r="K29" s="28">
        <f t="shared" si="7"/>
        <v>165884507.4924475</v>
      </c>
      <c r="L29" s="28">
        <f t="shared" si="7"/>
        <v>124045285.936127</v>
      </c>
      <c r="M29" s="28">
        <f t="shared" si="7"/>
        <v>1354495.671912</v>
      </c>
      <c r="N29" s="28">
        <f t="shared" si="7"/>
        <v>907041.7591619999</v>
      </c>
      <c r="O29" s="28">
        <f t="shared" si="7"/>
        <v>12923205</v>
      </c>
      <c r="P29" s="29">
        <f t="shared" si="7"/>
        <v>59758672.58634049</v>
      </c>
      <c r="Q29" s="28">
        <f t="shared" si="7"/>
        <v>27486728.903823</v>
      </c>
      <c r="R29" s="28">
        <f t="shared" si="7"/>
        <v>164373040.08889404</v>
      </c>
      <c r="S29" s="30">
        <f t="shared" si="7"/>
        <v>13270118</v>
      </c>
      <c r="T29" s="9" t="s">
        <v>71</v>
      </c>
      <c r="U29" s="73" t="s">
        <v>72</v>
      </c>
    </row>
    <row r="30" spans="1:21" ht="12.75">
      <c r="A30" s="104"/>
      <c r="B30" s="104"/>
      <c r="C30" s="104"/>
      <c r="D30" s="104"/>
      <c r="E30" s="104"/>
      <c r="F30" s="104"/>
      <c r="G30" s="104"/>
      <c r="H30" s="104"/>
      <c r="I30" s="104"/>
      <c r="J30" s="104"/>
      <c r="K30" s="104"/>
      <c r="L30" s="104"/>
      <c r="M30" s="104"/>
      <c r="N30" s="104"/>
      <c r="O30" s="104"/>
      <c r="P30" s="104"/>
      <c r="Q30" s="104"/>
      <c r="R30" s="104"/>
      <c r="S30" s="104"/>
      <c r="T30" s="104"/>
      <c r="U30" s="104"/>
    </row>
    <row r="31" spans="1:21" ht="18.75">
      <c r="A31" s="104"/>
      <c r="B31" s="99"/>
      <c r="C31" s="99"/>
      <c r="D31" s="99"/>
      <c r="E31" s="99"/>
      <c r="F31" s="99"/>
      <c r="G31" s="99"/>
      <c r="H31" s="99"/>
      <c r="I31" s="99"/>
      <c r="J31" s="99"/>
      <c r="K31" s="99"/>
      <c r="L31" s="99"/>
      <c r="M31" s="99"/>
      <c r="N31" s="99"/>
      <c r="O31" s="99"/>
      <c r="P31" s="99"/>
      <c r="Q31" s="99"/>
      <c r="R31" s="99"/>
      <c r="S31" s="99"/>
      <c r="T31" s="100"/>
      <c r="U31" s="101" t="s">
        <v>160</v>
      </c>
    </row>
    <row r="32" spans="1:21" ht="17.25">
      <c r="A32" s="104"/>
      <c r="B32" s="136" t="s">
        <v>161</v>
      </c>
      <c r="C32" s="136"/>
      <c r="D32" s="136"/>
      <c r="E32" s="136"/>
      <c r="F32" s="136"/>
      <c r="G32" s="136"/>
      <c r="H32" s="136"/>
      <c r="I32" s="136"/>
      <c r="J32" s="136"/>
      <c r="K32" s="136"/>
      <c r="L32" s="136"/>
      <c r="M32" s="136"/>
      <c r="N32" s="136"/>
      <c r="O32" s="136"/>
      <c r="P32" s="136"/>
      <c r="Q32" s="136"/>
      <c r="R32" s="136"/>
      <c r="S32" s="136"/>
      <c r="T32" s="136"/>
      <c r="U32" s="136"/>
    </row>
    <row r="33" ht="12.75">
      <c r="A33" s="104"/>
    </row>
  </sheetData>
  <sheetProtection/>
  <mergeCells count="19">
    <mergeCell ref="N8:S8"/>
    <mergeCell ref="B6:B9"/>
    <mergeCell ref="C6:C9"/>
    <mergeCell ref="K6:S6"/>
    <mergeCell ref="F8:F9"/>
    <mergeCell ref="E8:E9"/>
    <mergeCell ref="D6:J6"/>
    <mergeCell ref="D7:F7"/>
    <mergeCell ref="D8:D9"/>
    <mergeCell ref="B32:U32"/>
    <mergeCell ref="T6:U9"/>
    <mergeCell ref="G7:G9"/>
    <mergeCell ref="H7:H9"/>
    <mergeCell ref="I7:J8"/>
    <mergeCell ref="K7:L7"/>
    <mergeCell ref="M7:S7"/>
    <mergeCell ref="K8:K9"/>
    <mergeCell ref="L8:L9"/>
    <mergeCell ref="M8:M9"/>
  </mergeCells>
  <printOptions/>
  <pageMargins left="0.22" right="0.22" top="1.42" bottom="1" header="0.5" footer="0.5"/>
  <pageSetup horizontalDpi="600" verticalDpi="600" orientation="landscape" paperSize="9" scale="35" r:id="rId2"/>
  <headerFooter alignWithMargins="0">
    <oddFooter>&amp;L&amp;"Arial,Bold"&amp;18 105</oddFooter>
  </headerFooter>
  <drawing r:id="rId1"/>
</worksheet>
</file>

<file path=xl/worksheets/sheet10.xml><?xml version="1.0" encoding="utf-8"?>
<worksheet xmlns="http://schemas.openxmlformats.org/spreadsheetml/2006/main" xmlns:r="http://schemas.openxmlformats.org/officeDocument/2006/relationships">
  <dimension ref="A4:O34"/>
  <sheetViews>
    <sheetView zoomScalePageLayoutView="0" workbookViewId="0" topLeftCell="A1">
      <selection activeCell="A4" sqref="A4:N28"/>
    </sheetView>
  </sheetViews>
  <sheetFormatPr defaultColWidth="9.140625" defaultRowHeight="12.75"/>
  <cols>
    <col min="1" max="1" width="3.8515625" style="0" customWidth="1"/>
    <col min="2" max="2" width="20.8515625" style="0" customWidth="1"/>
    <col min="3" max="3" width="12.28125" style="0" customWidth="1"/>
    <col min="4" max="4" width="16.28125" style="0" customWidth="1"/>
    <col min="5" max="5" width="17.57421875" style="0" customWidth="1"/>
    <col min="6" max="6" width="11.7109375" style="0" customWidth="1"/>
    <col min="7" max="7" width="17.140625" style="0" customWidth="1"/>
    <col min="8" max="8" width="17.28125" style="0" customWidth="1"/>
    <col min="9" max="9" width="17.00390625" style="0" customWidth="1"/>
    <col min="10" max="10" width="15.421875" style="0" customWidth="1"/>
    <col min="11" max="11" width="12.421875" style="0" customWidth="1"/>
    <col min="12" max="12" width="17.00390625" style="0" customWidth="1"/>
    <col min="13" max="13" width="12.00390625" style="0" customWidth="1"/>
    <col min="14" max="14" width="53.57421875" style="0" customWidth="1"/>
  </cols>
  <sheetData>
    <row r="4" spans="1:15" ht="23.25">
      <c r="A4" s="104"/>
      <c r="B4" s="108">
        <v>1394</v>
      </c>
      <c r="C4" s="134"/>
      <c r="D4" s="134"/>
      <c r="E4" s="134"/>
      <c r="F4" s="134"/>
      <c r="G4" s="134"/>
      <c r="H4" s="134"/>
      <c r="I4" s="134"/>
      <c r="J4" s="134"/>
      <c r="K4" s="134"/>
      <c r="L4" s="134"/>
      <c r="M4" s="134"/>
      <c r="N4" s="107" t="s">
        <v>155</v>
      </c>
      <c r="O4" s="104"/>
    </row>
    <row r="5" spans="1:15" ht="24" thickBot="1">
      <c r="A5" s="104"/>
      <c r="B5" s="105" t="s">
        <v>0</v>
      </c>
      <c r="C5" s="134"/>
      <c r="D5" s="134"/>
      <c r="E5" s="134"/>
      <c r="F5" s="134"/>
      <c r="G5" s="134"/>
      <c r="H5" s="134"/>
      <c r="I5" s="134"/>
      <c r="J5" s="134"/>
      <c r="K5" s="134"/>
      <c r="L5" s="134"/>
      <c r="M5" s="134"/>
      <c r="N5" s="135"/>
      <c r="O5" s="104"/>
    </row>
    <row r="6" spans="1:14" ht="27" customHeight="1" thickBot="1">
      <c r="A6" s="104"/>
      <c r="B6" s="192" t="s">
        <v>1</v>
      </c>
      <c r="C6" s="192" t="s">
        <v>2</v>
      </c>
      <c r="D6" s="199" t="s">
        <v>103</v>
      </c>
      <c r="E6" s="200"/>
      <c r="F6" s="200"/>
      <c r="G6" s="200"/>
      <c r="H6" s="201"/>
      <c r="I6" s="202" t="s">
        <v>104</v>
      </c>
      <c r="J6" s="203"/>
      <c r="K6" s="203"/>
      <c r="L6" s="146"/>
      <c r="M6" s="183" t="s">
        <v>151</v>
      </c>
      <c r="N6" s="175"/>
    </row>
    <row r="7" spans="1:14" ht="27.75" customHeight="1" thickBot="1">
      <c r="A7" s="104"/>
      <c r="B7" s="196"/>
      <c r="C7" s="196"/>
      <c r="D7" s="185" t="s">
        <v>105</v>
      </c>
      <c r="E7" s="186"/>
      <c r="F7" s="186"/>
      <c r="G7" s="186"/>
      <c r="H7" s="187"/>
      <c r="I7" s="188" t="s">
        <v>106</v>
      </c>
      <c r="J7" s="189"/>
      <c r="K7" s="190" t="s">
        <v>107</v>
      </c>
      <c r="L7" s="189"/>
      <c r="M7" s="184"/>
      <c r="N7" s="177"/>
    </row>
    <row r="8" spans="1:14" ht="33" customHeight="1" thickBot="1">
      <c r="A8" s="104"/>
      <c r="B8" s="196"/>
      <c r="C8" s="196"/>
      <c r="D8" s="188" t="s">
        <v>108</v>
      </c>
      <c r="E8" s="189"/>
      <c r="F8" s="143" t="s">
        <v>109</v>
      </c>
      <c r="G8" s="192" t="s">
        <v>110</v>
      </c>
      <c r="H8" s="192" t="s">
        <v>111</v>
      </c>
      <c r="I8" s="194" t="s">
        <v>112</v>
      </c>
      <c r="J8" s="194" t="s">
        <v>113</v>
      </c>
      <c r="K8" s="194" t="s">
        <v>147</v>
      </c>
      <c r="L8" s="194" t="s">
        <v>114</v>
      </c>
      <c r="M8" s="184"/>
      <c r="N8" s="177"/>
    </row>
    <row r="9" spans="1:14" ht="90" customHeight="1" thickBot="1">
      <c r="A9" s="104"/>
      <c r="B9" s="196"/>
      <c r="C9" s="198"/>
      <c r="D9" s="62" t="s">
        <v>115</v>
      </c>
      <c r="E9" s="63" t="s">
        <v>116</v>
      </c>
      <c r="F9" s="191"/>
      <c r="G9" s="193" t="s">
        <v>117</v>
      </c>
      <c r="H9" s="193" t="s">
        <v>118</v>
      </c>
      <c r="I9" s="195"/>
      <c r="J9" s="195"/>
      <c r="K9" s="195"/>
      <c r="L9" s="195"/>
      <c r="M9" s="184"/>
      <c r="N9" s="177"/>
    </row>
    <row r="10" spans="1:14" ht="25.5" customHeight="1" thickBot="1">
      <c r="A10" s="104"/>
      <c r="B10" s="197"/>
      <c r="C10" s="64" t="s">
        <v>119</v>
      </c>
      <c r="D10" s="65" t="s">
        <v>120</v>
      </c>
      <c r="E10" s="65" t="s">
        <v>121</v>
      </c>
      <c r="F10" s="66" t="s">
        <v>122</v>
      </c>
      <c r="G10" s="67" t="s">
        <v>123</v>
      </c>
      <c r="H10" s="68" t="s">
        <v>124</v>
      </c>
      <c r="I10" s="67" t="s">
        <v>125</v>
      </c>
      <c r="J10" s="67" t="s">
        <v>126</v>
      </c>
      <c r="K10" s="68" t="s">
        <v>127</v>
      </c>
      <c r="L10" s="68" t="s">
        <v>128</v>
      </c>
      <c r="M10" s="17" t="s">
        <v>101</v>
      </c>
      <c r="N10" s="5" t="s">
        <v>36</v>
      </c>
    </row>
    <row r="11" spans="1:14" ht="32.25" customHeight="1" thickBot="1">
      <c r="A11" s="104"/>
      <c r="B11" s="44">
        <f>SUM(C11:L11)</f>
        <v>13270118</v>
      </c>
      <c r="C11" s="84">
        <f>'[1]جدول 4'!D10</f>
        <v>0</v>
      </c>
      <c r="D11" s="84">
        <f>'[1]جدول 4'!E10</f>
        <v>0</v>
      </c>
      <c r="E11" s="84">
        <f>'[1]جدول 4'!F10</f>
        <v>0</v>
      </c>
      <c r="F11" s="84">
        <f>'[1]جدول 4'!G10</f>
        <v>0</v>
      </c>
      <c r="G11" s="84">
        <f>'[1]جدول 4'!H10</f>
        <v>0</v>
      </c>
      <c r="H11" s="84">
        <f>'[1]جدول 4'!I10</f>
        <v>0</v>
      </c>
      <c r="I11" s="84">
        <f>'[1]جدول 4'!J10</f>
        <v>0</v>
      </c>
      <c r="J11" s="84">
        <f>'[1]جدول 4'!K10</f>
        <v>0</v>
      </c>
      <c r="K11" s="84">
        <f>'[1]جدول 4'!L10</f>
        <v>0</v>
      </c>
      <c r="L11" s="84">
        <f>'[1]جدول 4'!M10</f>
        <v>13270118</v>
      </c>
      <c r="M11" s="74" t="s">
        <v>35</v>
      </c>
      <c r="N11" s="75" t="s">
        <v>21</v>
      </c>
    </row>
    <row r="12" spans="1:14" ht="33" customHeight="1" thickBot="1">
      <c r="A12" s="104"/>
      <c r="B12" s="45">
        <f>SUM(C12:L12)</f>
        <v>164373040.08889404</v>
      </c>
      <c r="C12" s="84">
        <f>'[1]جدول 4'!D11</f>
        <v>0</v>
      </c>
      <c r="D12" s="84">
        <f>'[1]جدول 4'!E11</f>
        <v>0</v>
      </c>
      <c r="E12" s="84">
        <f>'[1]جدول 4'!F11</f>
        <v>0</v>
      </c>
      <c r="F12" s="84">
        <f>'[1]جدول 4'!G11</f>
        <v>0</v>
      </c>
      <c r="G12" s="84">
        <f>'[1]جدول 4'!H11</f>
        <v>0</v>
      </c>
      <c r="H12" s="84">
        <f>'[1]جدول 4'!I11</f>
        <v>0</v>
      </c>
      <c r="I12" s="84">
        <f>'[1]جدول 4'!J11</f>
        <v>0</v>
      </c>
      <c r="J12" s="84">
        <f>'[1]جدول 4'!K11</f>
        <v>0</v>
      </c>
      <c r="K12" s="84">
        <f>'[1]جدول 4'!L11</f>
        <v>0</v>
      </c>
      <c r="L12" s="84">
        <f>'[1]جدول 4'!M11</f>
        <v>164373040.08889404</v>
      </c>
      <c r="M12" s="76" t="s">
        <v>34</v>
      </c>
      <c r="N12" s="77" t="s">
        <v>20</v>
      </c>
    </row>
    <row r="13" spans="1:14" ht="32.25" customHeight="1" thickBot="1">
      <c r="A13" s="104"/>
      <c r="B13" s="45">
        <f>SUM(C13:L13)</f>
        <v>27486728.903822996</v>
      </c>
      <c r="C13" s="84">
        <f>'[1]جدول 4'!D12</f>
        <v>0</v>
      </c>
      <c r="D13" s="84">
        <f>'[1]جدول 4'!E12</f>
        <v>0</v>
      </c>
      <c r="E13" s="84">
        <f>'[1]جدول 4'!F12</f>
        <v>0</v>
      </c>
      <c r="F13" s="84">
        <f>'[1]جدول 4'!G12</f>
        <v>0</v>
      </c>
      <c r="G13" s="84">
        <f>'[1]جدول 4'!H12</f>
        <v>8343224.067486493</v>
      </c>
      <c r="H13" s="84">
        <f>'[1]جدول 4'!I12</f>
        <v>16863692.790603507</v>
      </c>
      <c r="I13" s="84">
        <f>'[1]جدول 4'!J12</f>
        <v>2146549.928876998</v>
      </c>
      <c r="J13" s="84">
        <f>'[1]جدول 4'!K12</f>
        <v>0</v>
      </c>
      <c r="K13" s="84">
        <f>'[1]جدول 4'!L12</f>
        <v>0</v>
      </c>
      <c r="L13" s="84">
        <f>'[1]جدول 4'!M12</f>
        <v>133262.116856</v>
      </c>
      <c r="M13" s="76" t="s">
        <v>33</v>
      </c>
      <c r="N13" s="78" t="s">
        <v>19</v>
      </c>
    </row>
    <row r="14" spans="1:14" ht="33" customHeight="1" thickBot="1">
      <c r="A14" s="104"/>
      <c r="B14" s="45">
        <f>SUM(C14:L14)</f>
        <v>59758672.58634049</v>
      </c>
      <c r="C14" s="84">
        <f>'[1]جدول 4'!D13</f>
        <v>0</v>
      </c>
      <c r="D14" s="84">
        <f>'[1]جدول 4'!E13</f>
        <v>917</v>
      </c>
      <c r="E14" s="84">
        <f>'[1]جدول 4'!F13</f>
        <v>0</v>
      </c>
      <c r="F14" s="84">
        <f>'[1]جدول 4'!G13</f>
        <v>0</v>
      </c>
      <c r="G14" s="84">
        <f>'[1]جدول 4'!H13</f>
        <v>410030.24063625</v>
      </c>
      <c r="H14" s="84">
        <f>'[1]جدول 4'!I13</f>
        <v>0</v>
      </c>
      <c r="I14" s="84">
        <f>'[1]جدول 4'!J13</f>
        <v>533558.985043</v>
      </c>
      <c r="J14" s="84">
        <f>'[1]جدول 4'!K13</f>
        <v>0</v>
      </c>
      <c r="K14" s="84">
        <f>'[1]جدول 4'!L13</f>
        <v>0</v>
      </c>
      <c r="L14" s="84">
        <f>'[1]جدول 4'!M13</f>
        <v>58814166.36066124</v>
      </c>
      <c r="M14" s="76" t="s">
        <v>32</v>
      </c>
      <c r="N14" s="78" t="s">
        <v>129</v>
      </c>
    </row>
    <row r="15" spans="1:14" ht="32.25" customHeight="1" thickBot="1">
      <c r="A15" s="104"/>
      <c r="B15" s="45">
        <f>SUM(C15:L15)</f>
        <v>12923205.000000002</v>
      </c>
      <c r="C15" s="84">
        <f>'[1]جدول 4'!D14</f>
        <v>0</v>
      </c>
      <c r="D15" s="84">
        <f>'[1]جدول 4'!E14</f>
        <v>0</v>
      </c>
      <c r="E15" s="84">
        <f>'[1]جدول 4'!F14</f>
        <v>0</v>
      </c>
      <c r="F15" s="84">
        <f>'[1]جدول 4'!G14</f>
        <v>0</v>
      </c>
      <c r="G15" s="84">
        <f>'[1]جدول 4'!H14</f>
        <v>0</v>
      </c>
      <c r="H15" s="84">
        <f>'[1]جدول 4'!I14</f>
        <v>9860219.000000002</v>
      </c>
      <c r="I15" s="84">
        <f>'[1]جدول 4'!J14</f>
        <v>3062986</v>
      </c>
      <c r="J15" s="84">
        <f>'[1]جدول 4'!K14</f>
        <v>0</v>
      </c>
      <c r="K15" s="84">
        <f>'[1]جدول 4'!L14</f>
        <v>0</v>
      </c>
      <c r="L15" s="84">
        <f>'[1]جدول 4'!M14</f>
        <v>0</v>
      </c>
      <c r="M15" s="76" t="s">
        <v>31</v>
      </c>
      <c r="N15" s="78" t="s">
        <v>18</v>
      </c>
    </row>
    <row r="16" spans="1:14" ht="31.5" customHeight="1" thickBot="1">
      <c r="A16" s="104"/>
      <c r="B16" s="45">
        <f aca="true" t="shared" si="0" ref="B16:B28">SUM(C16:L16)</f>
        <v>907041.759162</v>
      </c>
      <c r="C16" s="84">
        <f>'[1]جدول 4'!D15</f>
        <v>0</v>
      </c>
      <c r="D16" s="84">
        <f>'[1]جدول 4'!E15</f>
        <v>0</v>
      </c>
      <c r="E16" s="84">
        <f>'[1]جدول 4'!F15</f>
        <v>0</v>
      </c>
      <c r="F16" s="84">
        <f>'[1]جدول 4'!G15</f>
        <v>0</v>
      </c>
      <c r="G16" s="84">
        <f>'[1]جدول 4'!H15</f>
        <v>6119.164009</v>
      </c>
      <c r="H16" s="84">
        <f>'[1]جدول 4'!I15</f>
        <v>3424.869979</v>
      </c>
      <c r="I16" s="84">
        <f>'[1]جدول 4'!J15</f>
        <v>0</v>
      </c>
      <c r="J16" s="84">
        <f>'[1]جدول 4'!K15</f>
        <v>0</v>
      </c>
      <c r="K16" s="84">
        <f>'[1]جدول 4'!L15</f>
        <v>0</v>
      </c>
      <c r="L16" s="84">
        <f>'[1]جدول 4'!M15</f>
        <v>897497.725174</v>
      </c>
      <c r="M16" s="76" t="s">
        <v>141</v>
      </c>
      <c r="N16" s="79" t="s">
        <v>131</v>
      </c>
    </row>
    <row r="17" spans="1:14" ht="30" customHeight="1" thickBot="1">
      <c r="A17" s="104"/>
      <c r="B17" s="45">
        <f t="shared" si="0"/>
        <v>1354495.671912</v>
      </c>
      <c r="C17" s="84">
        <f>'[1]جدول 4'!D16</f>
        <v>0</v>
      </c>
      <c r="D17" s="84">
        <f>'[1]جدول 4'!E16</f>
        <v>0</v>
      </c>
      <c r="E17" s="84">
        <f>'[1]جدول 4'!F16</f>
        <v>0</v>
      </c>
      <c r="F17" s="84">
        <f>'[1]جدول 4'!G16</f>
        <v>0</v>
      </c>
      <c r="G17" s="84">
        <f>'[1]جدول 4'!H16</f>
        <v>0</v>
      </c>
      <c r="H17" s="84">
        <f>'[1]جدول 4'!I16</f>
        <v>1135465.46084</v>
      </c>
      <c r="I17" s="84">
        <f>'[1]جدول 4'!J16</f>
        <v>0</v>
      </c>
      <c r="J17" s="84">
        <f>'[1]جدول 4'!K16</f>
        <v>0</v>
      </c>
      <c r="K17" s="84">
        <f>'[1]جدول 4'!L16</f>
        <v>219030.21107200006</v>
      </c>
      <c r="L17" s="84">
        <f>'[1]جدول 4'!M16</f>
        <v>0</v>
      </c>
      <c r="M17" s="80" t="s">
        <v>30</v>
      </c>
      <c r="N17" s="79" t="s">
        <v>132</v>
      </c>
    </row>
    <row r="18" spans="1:14" ht="33" customHeight="1" thickBot="1">
      <c r="A18" s="104"/>
      <c r="B18" s="45">
        <f t="shared" si="0"/>
        <v>124045285.936127</v>
      </c>
      <c r="C18" s="84">
        <f>'[1]جدول 4'!D17</f>
        <v>0</v>
      </c>
      <c r="D18" s="84">
        <f>'[1]جدول 4'!E17</f>
        <v>0</v>
      </c>
      <c r="E18" s="84">
        <f>'[1]جدول 4'!F17</f>
        <v>0</v>
      </c>
      <c r="F18" s="84">
        <f>'[1]جدول 4'!G17</f>
        <v>0</v>
      </c>
      <c r="G18" s="84">
        <f>'[1]جدول 4'!H17</f>
        <v>18673927.183749</v>
      </c>
      <c r="H18" s="84">
        <f>'[1]جدول 4'!I17</f>
        <v>9126338.309884</v>
      </c>
      <c r="I18" s="84">
        <f>'[1]جدول 4'!J17</f>
        <v>38562030.877494</v>
      </c>
      <c r="J18" s="84">
        <f>'[1]جدول 4'!K17</f>
        <v>0</v>
      </c>
      <c r="K18" s="84">
        <f>'[1]جدول 4'!L17</f>
        <v>0</v>
      </c>
      <c r="L18" s="84">
        <f>'[1]جدول 4'!M17</f>
        <v>57682989.565</v>
      </c>
      <c r="M18" s="80" t="s">
        <v>29</v>
      </c>
      <c r="N18" s="78" t="s">
        <v>133</v>
      </c>
    </row>
    <row r="19" spans="1:14" ht="34.5" thickBot="1">
      <c r="A19" s="104"/>
      <c r="B19" s="45">
        <f t="shared" si="0"/>
        <v>165884507.4924475</v>
      </c>
      <c r="C19" s="84">
        <f>'[1]جدول 4'!D18</f>
        <v>0</v>
      </c>
      <c r="D19" s="84">
        <f>'[1]جدول 4'!E18</f>
        <v>0</v>
      </c>
      <c r="E19" s="84">
        <f>'[1]جدول 4'!F18</f>
        <v>0</v>
      </c>
      <c r="F19" s="84">
        <f>'[1]جدول 4'!G18</f>
        <v>0</v>
      </c>
      <c r="G19" s="84">
        <f>'[1]جدول 4'!H18</f>
        <v>36453622.44823775</v>
      </c>
      <c r="H19" s="84">
        <f>'[1]جدول 4'!I18</f>
        <v>104153206.994965</v>
      </c>
      <c r="I19" s="84">
        <f>'[1]جدول 4'!J18</f>
        <v>108403.00000000003</v>
      </c>
      <c r="J19" s="84">
        <f>'[1]جدول 4'!K18</f>
        <v>2815695.0000000005</v>
      </c>
      <c r="K19" s="84">
        <f>'[1]جدول 4'!L18</f>
        <v>0</v>
      </c>
      <c r="L19" s="84">
        <f>'[1]جدول 4'!M18</f>
        <v>22353580.049244754</v>
      </c>
      <c r="M19" s="80" t="s">
        <v>28</v>
      </c>
      <c r="N19" s="78" t="s">
        <v>134</v>
      </c>
    </row>
    <row r="20" spans="1:14" ht="32.25" customHeight="1" thickBot="1">
      <c r="A20" s="104"/>
      <c r="B20" s="45">
        <f>SUM(C20:L20)</f>
        <v>31142692.845367353</v>
      </c>
      <c r="C20" s="84">
        <f>'[1]جدول 4'!D19</f>
        <v>0</v>
      </c>
      <c r="D20" s="84">
        <f>'[1]جدول 4'!E19</f>
        <v>0</v>
      </c>
      <c r="E20" s="84">
        <f>'[1]جدول 4'!F19</f>
        <v>0</v>
      </c>
      <c r="F20" s="84">
        <f>'[1]جدول 4'!G19</f>
        <v>0</v>
      </c>
      <c r="G20" s="84">
        <f>'[1]جدول 4'!H19</f>
        <v>14731949.72814694</v>
      </c>
      <c r="H20" s="84">
        <f>'[1]جدول 4'!I19</f>
        <v>16410743.117220413</v>
      </c>
      <c r="I20" s="84">
        <f>'[1]جدول 4'!J19</f>
        <v>0</v>
      </c>
      <c r="J20" s="84">
        <f>'[1]جدول 4'!K19</f>
        <v>0</v>
      </c>
      <c r="K20" s="84">
        <f>'[1]جدول 4'!L19</f>
        <v>0</v>
      </c>
      <c r="L20" s="84">
        <f>'[1]جدول 4'!M19</f>
        <v>0</v>
      </c>
      <c r="M20" s="80" t="s">
        <v>27</v>
      </c>
      <c r="N20" s="78" t="s">
        <v>148</v>
      </c>
    </row>
    <row r="21" spans="1:14" ht="32.25" customHeight="1" thickBot="1">
      <c r="A21" s="104"/>
      <c r="B21" s="45">
        <f>SUM(C21:L21)</f>
        <v>28300506.162150934</v>
      </c>
      <c r="C21" s="84">
        <f>'[1]جدول 4'!D20</f>
        <v>0</v>
      </c>
      <c r="D21" s="84">
        <f>'[1]جدول 4'!E20</f>
        <v>0</v>
      </c>
      <c r="E21" s="84">
        <f>'[1]جدول 4'!F20</f>
        <v>0</v>
      </c>
      <c r="F21" s="84">
        <f>'[1]جدول 4'!G20</f>
        <v>0</v>
      </c>
      <c r="G21" s="84">
        <f>'[1]جدول 4'!H20</f>
        <v>14150253.081075467</v>
      </c>
      <c r="H21" s="84">
        <f>'[1]جدول 4'!I20</f>
        <v>14150253.081075467</v>
      </c>
      <c r="I21" s="84">
        <f>'[1]جدول 4'!J20</f>
        <v>0</v>
      </c>
      <c r="J21" s="84">
        <f>'[1]جدول 4'!K20</f>
        <v>0</v>
      </c>
      <c r="K21" s="84">
        <f>'[1]جدول 4'!L20</f>
        <v>0</v>
      </c>
      <c r="L21" s="84">
        <f>'[1]جدول 4'!M20</f>
        <v>0</v>
      </c>
      <c r="M21" s="80" t="s">
        <v>26</v>
      </c>
      <c r="N21" s="78" t="s">
        <v>149</v>
      </c>
    </row>
    <row r="22" spans="1:14" ht="32.25" customHeight="1" thickBot="1">
      <c r="A22" s="104"/>
      <c r="B22" s="45">
        <f t="shared" si="0"/>
        <v>400699435.04428655</v>
      </c>
      <c r="C22" s="84">
        <f>'[1]جدول 4'!D21</f>
        <v>0</v>
      </c>
      <c r="D22" s="84">
        <f>'[1]جدول 4'!E21</f>
        <v>0</v>
      </c>
      <c r="E22" s="84">
        <f>'[1]جدول 4'!F21</f>
        <v>0</v>
      </c>
      <c r="F22" s="84">
        <f>'[1]جدول 4'!G21</f>
        <v>0</v>
      </c>
      <c r="G22" s="84">
        <f>'[1]جدول 4'!H21</f>
        <v>400699435.04428655</v>
      </c>
      <c r="H22" s="84">
        <f>'[1]جدول 4'!I21</f>
        <v>0</v>
      </c>
      <c r="I22" s="84">
        <f>'[1]جدول 4'!J21</f>
        <v>0</v>
      </c>
      <c r="J22" s="84">
        <f>'[1]جدول 4'!K21</f>
        <v>0</v>
      </c>
      <c r="K22" s="84">
        <f>'[1]جدول 4'!L21</f>
        <v>0</v>
      </c>
      <c r="L22" s="84">
        <f>'[1]جدول 4'!M21</f>
        <v>0</v>
      </c>
      <c r="M22" s="80" t="s">
        <v>25</v>
      </c>
      <c r="N22" s="78" t="s">
        <v>135</v>
      </c>
    </row>
    <row r="23" spans="1:14" ht="32.25" customHeight="1" thickBot="1">
      <c r="A23" s="104"/>
      <c r="B23" s="45">
        <f t="shared" si="0"/>
        <v>697584.4587140596</v>
      </c>
      <c r="C23" s="84">
        <f>'[1]جدول 4'!D22</f>
        <v>0</v>
      </c>
      <c r="D23" s="84">
        <f>'[1]جدول 4'!E22</f>
        <v>418496.07805550867</v>
      </c>
      <c r="E23" s="84">
        <f>'[1]جدول 4'!F22</f>
        <v>27.57463104213358</v>
      </c>
      <c r="F23" s="84">
        <f>'[1]جدول 4'!G22</f>
        <v>240.37100643773704</v>
      </c>
      <c r="G23" s="84">
        <f>'[1]جدول 4'!H22</f>
        <v>186635.25853493722</v>
      </c>
      <c r="H23" s="84">
        <f>'[1]جدول 4'!I22</f>
        <v>0</v>
      </c>
      <c r="I23" s="84">
        <f>'[1]جدول 4'!J22</f>
        <v>0</v>
      </c>
      <c r="J23" s="84">
        <f>'[1]جدول 4'!K22</f>
        <v>0</v>
      </c>
      <c r="K23" s="84">
        <f>'[1]جدول 4'!L22</f>
        <v>0</v>
      </c>
      <c r="L23" s="84">
        <f>'[1]جدول 4'!M22</f>
        <v>92185.17648613377</v>
      </c>
      <c r="M23" s="80" t="s">
        <v>24</v>
      </c>
      <c r="N23" s="78" t="s">
        <v>136</v>
      </c>
    </row>
    <row r="24" spans="1:14" ht="31.5" customHeight="1" thickBot="1">
      <c r="A24" s="104"/>
      <c r="B24" s="45">
        <f t="shared" si="0"/>
        <v>9708945.42524357</v>
      </c>
      <c r="C24" s="84">
        <f>'[1]جدول 4'!D23</f>
        <v>0</v>
      </c>
      <c r="D24" s="84">
        <f>'[1]جدول 4'!E23</f>
        <v>0</v>
      </c>
      <c r="E24" s="84">
        <f>'[1]جدول 4'!F23</f>
        <v>0</v>
      </c>
      <c r="F24" s="84">
        <f>'[1]جدول 4'!G23</f>
        <v>0</v>
      </c>
      <c r="G24" s="84">
        <f>'[1]جدول 4'!H23</f>
        <v>28884.2274</v>
      </c>
      <c r="H24" s="84">
        <f>'[1]جدول 4'!I23</f>
        <v>9680061.19784357</v>
      </c>
      <c r="I24" s="84">
        <f>'[1]جدول 4'!J23</f>
        <v>0</v>
      </c>
      <c r="J24" s="84">
        <f>'[1]جدول 4'!K23</f>
        <v>0</v>
      </c>
      <c r="K24" s="84">
        <f>'[1]جدول 4'!L23</f>
        <v>0</v>
      </c>
      <c r="L24" s="84">
        <f>'[1]جدول 4'!M23</f>
        <v>0</v>
      </c>
      <c r="M24" s="80" t="s">
        <v>23</v>
      </c>
      <c r="N24" s="78" t="s">
        <v>137</v>
      </c>
    </row>
    <row r="25" spans="1:14" ht="30.75" customHeight="1" thickBot="1">
      <c r="A25" s="104"/>
      <c r="B25" s="45">
        <f t="shared" si="0"/>
        <v>817472.0161558313</v>
      </c>
      <c r="C25" s="84">
        <f>'[1]جدول 4'!D24</f>
        <v>0</v>
      </c>
      <c r="D25" s="84">
        <f>'[1]جدول 4'!E24</f>
        <v>817472.0161558313</v>
      </c>
      <c r="E25" s="84">
        <f>'[1]جدول 4'!F24</f>
        <v>0</v>
      </c>
      <c r="F25" s="84">
        <f>'[1]جدول 4'!G24</f>
        <v>0</v>
      </c>
      <c r="G25" s="84">
        <f>'[1]جدول 4'!H24</f>
        <v>0</v>
      </c>
      <c r="H25" s="84">
        <f>'[1]جدول 4'!I24</f>
        <v>0</v>
      </c>
      <c r="I25" s="84">
        <f>'[1]جدول 4'!J24</f>
        <v>0</v>
      </c>
      <c r="J25" s="84">
        <f>'[1]جدول 4'!K24</f>
        <v>0</v>
      </c>
      <c r="K25" s="84">
        <f>'[1]جدول 4'!L24</f>
        <v>0</v>
      </c>
      <c r="L25" s="84">
        <f>'[1]جدول 4'!M24</f>
        <v>0</v>
      </c>
      <c r="M25" s="80" t="s">
        <v>130</v>
      </c>
      <c r="N25" s="78" t="s">
        <v>140</v>
      </c>
    </row>
    <row r="26" spans="1:14" ht="33" customHeight="1" thickBot="1">
      <c r="A26" s="104"/>
      <c r="B26" s="45">
        <f>SUM(C26:L26)</f>
        <v>39347449.03011126</v>
      </c>
      <c r="C26" s="84">
        <f>'[1]جدول 4'!D25</f>
        <v>0</v>
      </c>
      <c r="D26" s="84">
        <f>'[1]جدول 4'!E25</f>
        <v>39135320.79326826</v>
      </c>
      <c r="E26" s="84">
        <f>'[1]جدول 4'!F25</f>
        <v>0</v>
      </c>
      <c r="F26" s="84">
        <f>'[1]جدول 4'!G25</f>
        <v>0</v>
      </c>
      <c r="G26" s="84">
        <f>'[1]جدول 4'!H25</f>
        <v>0</v>
      </c>
      <c r="H26" s="84">
        <f>'[1]جدول 4'!I25</f>
        <v>160128.236843</v>
      </c>
      <c r="I26" s="84">
        <f>'[1]جدول 4'!J25</f>
        <v>0</v>
      </c>
      <c r="J26" s="84">
        <f>'[1]جدول 4'!K25</f>
        <v>0</v>
      </c>
      <c r="K26" s="84">
        <f>'[1]جدول 4'!L25</f>
        <v>0</v>
      </c>
      <c r="L26" s="84">
        <f>'[1]جدول 4'!M25</f>
        <v>52000</v>
      </c>
      <c r="M26" s="80" t="s">
        <v>143</v>
      </c>
      <c r="N26" s="78" t="s">
        <v>142</v>
      </c>
    </row>
    <row r="27" spans="1:14" ht="30" customHeight="1" thickBot="1">
      <c r="A27" s="104"/>
      <c r="B27" s="45">
        <f t="shared" si="0"/>
        <v>0</v>
      </c>
      <c r="C27" s="84">
        <f>'[1]جدول 4'!D26</f>
        <v>0</v>
      </c>
      <c r="D27" s="84">
        <f>'[1]جدول 4'!E26</f>
        <v>0</v>
      </c>
      <c r="E27" s="84">
        <f>'[1]جدول 4'!F26</f>
        <v>0</v>
      </c>
      <c r="F27" s="84">
        <f>'[1]جدول 4'!G26</f>
        <v>0</v>
      </c>
      <c r="G27" s="84">
        <f>'[1]جدول 4'!H26</f>
        <v>0</v>
      </c>
      <c r="H27" s="84">
        <f>'[1]جدول 4'!I26</f>
        <v>0</v>
      </c>
      <c r="I27" s="84">
        <f>'[1]جدول 4'!J26</f>
        <v>0</v>
      </c>
      <c r="J27" s="84">
        <f>'[1]جدول 4'!K26</f>
        <v>0</v>
      </c>
      <c r="K27" s="84">
        <f>'[1]جدول 4'!L26</f>
        <v>0</v>
      </c>
      <c r="L27" s="84">
        <f>'[1]جدول 4'!M26</f>
        <v>0</v>
      </c>
      <c r="M27" s="81" t="s">
        <v>22</v>
      </c>
      <c r="N27" s="78" t="s">
        <v>138</v>
      </c>
    </row>
    <row r="28" spans="1:14" ht="30.75" customHeight="1" thickBot="1">
      <c r="A28" s="104"/>
      <c r="B28" s="46">
        <f t="shared" si="0"/>
        <v>1080717180.4207354</v>
      </c>
      <c r="C28" s="47">
        <f aca="true" t="shared" si="1" ref="C28:L28">SUM(C11:C27)</f>
        <v>0</v>
      </c>
      <c r="D28" s="47">
        <f t="shared" si="1"/>
        <v>40372205.8874796</v>
      </c>
      <c r="E28" s="47">
        <f t="shared" si="1"/>
        <v>27.57463104213358</v>
      </c>
      <c r="F28" s="47">
        <f t="shared" si="1"/>
        <v>240.37100643773704</v>
      </c>
      <c r="G28" s="47">
        <f t="shared" si="1"/>
        <v>493684080.4435623</v>
      </c>
      <c r="H28" s="47">
        <f t="shared" si="1"/>
        <v>181543533.05925393</v>
      </c>
      <c r="I28" s="47">
        <f t="shared" si="1"/>
        <v>44413528.791414</v>
      </c>
      <c r="J28" s="47">
        <f t="shared" si="1"/>
        <v>2815695.0000000005</v>
      </c>
      <c r="K28" s="47">
        <f t="shared" si="1"/>
        <v>219030.21107200006</v>
      </c>
      <c r="L28" s="48">
        <f t="shared" si="1"/>
        <v>317668839.08231616</v>
      </c>
      <c r="M28" s="82"/>
      <c r="N28" s="83" t="s">
        <v>1</v>
      </c>
    </row>
    <row r="29" spans="1:14" ht="12.75">
      <c r="A29" s="104"/>
      <c r="B29" s="104"/>
      <c r="C29" s="104"/>
      <c r="D29" s="104"/>
      <c r="E29" s="104"/>
      <c r="F29" s="104"/>
      <c r="G29" s="104"/>
      <c r="H29" s="104"/>
      <c r="I29" s="104"/>
      <c r="J29" s="104"/>
      <c r="K29" s="104"/>
      <c r="L29" s="104"/>
      <c r="M29" s="104"/>
      <c r="N29" s="104"/>
    </row>
    <row r="30" spans="1:14" ht="12.75">
      <c r="A30" s="104"/>
      <c r="B30" s="104"/>
      <c r="C30" s="104"/>
      <c r="D30" s="104"/>
      <c r="E30" s="104"/>
      <c r="F30" s="104"/>
      <c r="G30" s="113"/>
      <c r="H30" s="104"/>
      <c r="I30" s="104"/>
      <c r="J30" s="104"/>
      <c r="K30" s="104"/>
      <c r="L30" s="104"/>
      <c r="M30" s="104"/>
      <c r="N30" s="104"/>
    </row>
    <row r="31" spans="1:14" ht="12.75">
      <c r="A31" s="104"/>
      <c r="B31" s="104"/>
      <c r="C31" s="104"/>
      <c r="D31" s="104"/>
      <c r="E31" s="104"/>
      <c r="F31" s="104"/>
      <c r="G31" s="113"/>
      <c r="H31" s="104"/>
      <c r="I31" s="104"/>
      <c r="J31" s="104"/>
      <c r="K31" s="104"/>
      <c r="L31" s="104"/>
      <c r="M31" s="104"/>
      <c r="N31" s="104"/>
    </row>
    <row r="32" spans="1:14" ht="12.75">
      <c r="A32" s="104"/>
      <c r="B32" s="104"/>
      <c r="C32" s="104"/>
      <c r="D32" s="104"/>
      <c r="E32" s="104"/>
      <c r="F32" s="104"/>
      <c r="G32" s="104"/>
      <c r="H32" s="104"/>
      <c r="I32" s="104"/>
      <c r="J32" s="104"/>
      <c r="K32" s="104"/>
      <c r="L32" s="104"/>
      <c r="M32" s="104"/>
      <c r="N32" s="104"/>
    </row>
    <row r="33" ht="12.75">
      <c r="A33" s="104"/>
    </row>
    <row r="34" ht="12.75">
      <c r="A34" s="104"/>
    </row>
  </sheetData>
  <sheetProtection/>
  <mergeCells count="16">
    <mergeCell ref="B6:B10"/>
    <mergeCell ref="C6:C9"/>
    <mergeCell ref="D6:H6"/>
    <mergeCell ref="I6:L6"/>
    <mergeCell ref="K8:K9"/>
    <mergeCell ref="L8:L9"/>
    <mergeCell ref="M6:N9"/>
    <mergeCell ref="D7:H7"/>
    <mergeCell ref="I7:J7"/>
    <mergeCell ref="K7:L7"/>
    <mergeCell ref="D8:E8"/>
    <mergeCell ref="F8:F9"/>
    <mergeCell ref="G8:G9"/>
    <mergeCell ref="H8:H9"/>
    <mergeCell ref="I8:I9"/>
    <mergeCell ref="J8:J9"/>
  </mergeCells>
  <printOptions/>
  <pageMargins left="0.21" right="0.26" top="1" bottom="1" header="0.5" footer="0.5"/>
  <pageSetup horizontalDpi="600" verticalDpi="600" orientation="landscape" paperSize="9" scale="55" r:id="rId4"/>
  <headerFooter alignWithMargins="0">
    <oddFooter>&amp;L&amp;"Arial,Bold"&amp;18 114</oddFooter>
  </headerFooter>
  <drawing r:id="rId3"/>
  <legacyDrawing r:id="rId2"/>
</worksheet>
</file>

<file path=xl/worksheets/sheet11.xml><?xml version="1.0" encoding="utf-8"?>
<worksheet xmlns="http://schemas.openxmlformats.org/spreadsheetml/2006/main" xmlns:r="http://schemas.openxmlformats.org/officeDocument/2006/relationships">
  <dimension ref="A4:O34"/>
  <sheetViews>
    <sheetView zoomScalePageLayoutView="0" workbookViewId="0" topLeftCell="A1">
      <selection activeCell="B4" sqref="B4:O28"/>
    </sheetView>
  </sheetViews>
  <sheetFormatPr defaultColWidth="9.140625" defaultRowHeight="12.75"/>
  <cols>
    <col min="2" max="2" width="3.00390625" style="0" customWidth="1"/>
    <col min="3" max="5" width="15.7109375" style="0" customWidth="1"/>
    <col min="6" max="6" width="17.8515625" style="0" customWidth="1"/>
    <col min="7" max="13" width="15.7109375" style="0" customWidth="1"/>
    <col min="15" max="15" width="54.28125" style="0" customWidth="1"/>
  </cols>
  <sheetData>
    <row r="4" spans="1:15" ht="23.25">
      <c r="A4" s="104"/>
      <c r="B4" s="104"/>
      <c r="C4" s="105" t="s">
        <v>150</v>
      </c>
      <c r="D4" s="134"/>
      <c r="E4" s="134"/>
      <c r="F4" s="134"/>
      <c r="G4" s="134"/>
      <c r="H4" s="134"/>
      <c r="I4" s="134"/>
      <c r="J4" s="134"/>
      <c r="K4" s="134"/>
      <c r="L4" s="134"/>
      <c r="M4" s="134"/>
      <c r="N4" s="134"/>
      <c r="O4" s="128" t="s">
        <v>168</v>
      </c>
    </row>
    <row r="5" spans="1:15" ht="18.75" thickBot="1">
      <c r="A5" s="104"/>
      <c r="B5" s="104"/>
      <c r="C5" s="123"/>
      <c r="D5" s="134"/>
      <c r="E5" s="134"/>
      <c r="F5" s="134"/>
      <c r="G5" s="134"/>
      <c r="H5" s="134"/>
      <c r="I5" s="134"/>
      <c r="J5" s="134"/>
      <c r="K5" s="134"/>
      <c r="L5" s="134"/>
      <c r="M5" s="134"/>
      <c r="N5" s="134"/>
      <c r="O5" s="135"/>
    </row>
    <row r="6" spans="1:15" ht="20.25" customHeight="1" thickBot="1">
      <c r="A6" s="104"/>
      <c r="B6" s="104"/>
      <c r="C6" s="192" t="s">
        <v>1</v>
      </c>
      <c r="D6" s="192" t="s">
        <v>2</v>
      </c>
      <c r="E6" s="199" t="s">
        <v>103</v>
      </c>
      <c r="F6" s="200"/>
      <c r="G6" s="200"/>
      <c r="H6" s="200"/>
      <c r="I6" s="201"/>
      <c r="J6" s="202" t="s">
        <v>104</v>
      </c>
      <c r="K6" s="203"/>
      <c r="L6" s="203"/>
      <c r="M6" s="146"/>
      <c r="N6" s="183" t="s">
        <v>151</v>
      </c>
      <c r="O6" s="175"/>
    </row>
    <row r="7" spans="1:15" ht="29.25" customHeight="1" thickBot="1">
      <c r="A7" s="104"/>
      <c r="B7" s="104"/>
      <c r="C7" s="196"/>
      <c r="D7" s="196"/>
      <c r="E7" s="185" t="s">
        <v>105</v>
      </c>
      <c r="F7" s="186"/>
      <c r="G7" s="186"/>
      <c r="H7" s="186"/>
      <c r="I7" s="187"/>
      <c r="J7" s="188" t="s">
        <v>106</v>
      </c>
      <c r="K7" s="189"/>
      <c r="L7" s="190" t="s">
        <v>107</v>
      </c>
      <c r="M7" s="189"/>
      <c r="N7" s="184"/>
      <c r="O7" s="177"/>
    </row>
    <row r="8" spans="1:15" ht="24" customHeight="1" thickBot="1">
      <c r="A8" s="104"/>
      <c r="B8" s="104"/>
      <c r="C8" s="196"/>
      <c r="D8" s="196"/>
      <c r="E8" s="188" t="s">
        <v>108</v>
      </c>
      <c r="F8" s="189"/>
      <c r="G8" s="143" t="s">
        <v>109</v>
      </c>
      <c r="H8" s="192" t="s">
        <v>110</v>
      </c>
      <c r="I8" s="192" t="s">
        <v>111</v>
      </c>
      <c r="J8" s="194" t="s">
        <v>112</v>
      </c>
      <c r="K8" s="194" t="s">
        <v>113</v>
      </c>
      <c r="L8" s="194" t="s">
        <v>147</v>
      </c>
      <c r="M8" s="194" t="s">
        <v>114</v>
      </c>
      <c r="N8" s="184"/>
      <c r="O8" s="177"/>
    </row>
    <row r="9" spans="1:15" ht="100.5" customHeight="1" thickBot="1">
      <c r="A9" s="104"/>
      <c r="B9" s="104"/>
      <c r="C9" s="196"/>
      <c r="D9" s="198"/>
      <c r="E9" s="62" t="s">
        <v>115</v>
      </c>
      <c r="F9" s="63" t="s">
        <v>116</v>
      </c>
      <c r="G9" s="191"/>
      <c r="H9" s="193" t="s">
        <v>117</v>
      </c>
      <c r="I9" s="193" t="s">
        <v>118</v>
      </c>
      <c r="J9" s="195"/>
      <c r="K9" s="195"/>
      <c r="L9" s="195"/>
      <c r="M9" s="195"/>
      <c r="N9" s="184"/>
      <c r="O9" s="177"/>
    </row>
    <row r="10" spans="1:15" ht="27" customHeight="1" thickBot="1">
      <c r="A10" s="104"/>
      <c r="B10" s="104"/>
      <c r="C10" s="197"/>
      <c r="D10" s="64" t="s">
        <v>119</v>
      </c>
      <c r="E10" s="65" t="s">
        <v>120</v>
      </c>
      <c r="F10" s="65" t="s">
        <v>121</v>
      </c>
      <c r="G10" s="66" t="s">
        <v>122</v>
      </c>
      <c r="H10" s="67" t="s">
        <v>123</v>
      </c>
      <c r="I10" s="68" t="s">
        <v>124</v>
      </c>
      <c r="J10" s="67" t="s">
        <v>125</v>
      </c>
      <c r="K10" s="67" t="s">
        <v>126</v>
      </c>
      <c r="L10" s="68" t="s">
        <v>127</v>
      </c>
      <c r="M10" s="68" t="s">
        <v>128</v>
      </c>
      <c r="N10" s="17" t="s">
        <v>101</v>
      </c>
      <c r="O10" s="5" t="s">
        <v>36</v>
      </c>
    </row>
    <row r="11" spans="1:15" ht="25.5">
      <c r="A11" s="104"/>
      <c r="B11" s="104"/>
      <c r="C11" s="87">
        <f>+'جدول 4'!B11/'جدول 4'!B28*100</f>
        <v>1.227899235842054</v>
      </c>
      <c r="D11" s="88">
        <v>0</v>
      </c>
      <c r="E11" s="88">
        <f>+'جدول 4'!D11/'جدول 4'!D28*100</f>
        <v>0</v>
      </c>
      <c r="F11" s="88">
        <f>+'جدول 4'!E11/'جدول 4'!E28*100</f>
        <v>0</v>
      </c>
      <c r="G11" s="88">
        <f>+'جدول 4'!F11/'جدول 4'!F28*100</f>
        <v>0</v>
      </c>
      <c r="H11" s="88">
        <f>+'جدول 4'!G11/'جدول 4'!G28*100</f>
        <v>0</v>
      </c>
      <c r="I11" s="88">
        <f>+'جدول 4'!H11/'جدول 4'!H28*100</f>
        <v>0</v>
      </c>
      <c r="J11" s="88">
        <f>+'جدول 4'!I11/'جدول 4'!I28*100</f>
        <v>0</v>
      </c>
      <c r="K11" s="88">
        <f>+'جدول 4'!J11/'جدول 4'!J28*100</f>
        <v>0</v>
      </c>
      <c r="L11" s="88">
        <f>+'جدول 4'!K11/'جدول 4'!K28*100</f>
        <v>0</v>
      </c>
      <c r="M11" s="89">
        <f>+'جدول 4'!L11/'جدول 4'!L28*100</f>
        <v>4.177343310831117</v>
      </c>
      <c r="N11" s="74" t="s">
        <v>35</v>
      </c>
      <c r="O11" s="75" t="s">
        <v>21</v>
      </c>
    </row>
    <row r="12" spans="1:15" ht="25.5">
      <c r="A12" s="104"/>
      <c r="B12" s="104"/>
      <c r="C12" s="90">
        <f>+'جدول 4'!B12/'جدول 4'!B28*100</f>
        <v>15.209625891660366</v>
      </c>
      <c r="D12" s="91">
        <v>0</v>
      </c>
      <c r="E12" s="91">
        <f>+'جدول 4'!D12/'جدول 4'!D28*100</f>
        <v>0</v>
      </c>
      <c r="F12" s="91">
        <f>+'جدول 4'!E12/'جدول 4'!E28*100</f>
        <v>0</v>
      </c>
      <c r="G12" s="91">
        <f>+'جدول 4'!F12/'جدول 4'!F28*100</f>
        <v>0</v>
      </c>
      <c r="H12" s="91">
        <f>+'جدول 4'!G12/'جدول 4'!G28*100</f>
        <v>0</v>
      </c>
      <c r="I12" s="91">
        <f>+'جدول 4'!H12/'جدول 4'!H28*100</f>
        <v>0</v>
      </c>
      <c r="J12" s="91">
        <f>+'جدول 4'!I12/'جدول 4'!I28*100</f>
        <v>0</v>
      </c>
      <c r="K12" s="91">
        <f>+'جدول 4'!J12/'جدول 4'!J28*100</f>
        <v>0</v>
      </c>
      <c r="L12" s="91">
        <f>+'جدول 4'!K12/'جدول 4'!K28*100</f>
        <v>0</v>
      </c>
      <c r="M12" s="92">
        <f>+'جدول 4'!L12/'جدول 4'!L28*100</f>
        <v>51.74352025327254</v>
      </c>
      <c r="N12" s="76" t="s">
        <v>34</v>
      </c>
      <c r="O12" s="77" t="s">
        <v>20</v>
      </c>
    </row>
    <row r="13" spans="1:15" ht="25.5">
      <c r="A13" s="104"/>
      <c r="B13" s="104"/>
      <c r="C13" s="90">
        <f>+'جدول 4'!B13/'جدول 4'!B28*100</f>
        <v>2.543378545450911</v>
      </c>
      <c r="D13" s="91">
        <v>0</v>
      </c>
      <c r="E13" s="91">
        <f>+'جدول 4'!D13/'جدول 4'!D28*100</f>
        <v>0</v>
      </c>
      <c r="F13" s="91">
        <f>+'جدول 4'!E13/'جدول 4'!E28*100</f>
        <v>0</v>
      </c>
      <c r="G13" s="91">
        <f>+'جدول 4'!F13/'جدول 4'!F28*100</f>
        <v>0</v>
      </c>
      <c r="H13" s="91">
        <f>+'جدول 4'!G13/'جدول 4'!G28*100</f>
        <v>1.689992527202887</v>
      </c>
      <c r="I13" s="91">
        <f>+'جدول 4'!H13/'جدول 4'!H28*100</f>
        <v>9.289062797461021</v>
      </c>
      <c r="J13" s="91">
        <f>+'جدول 4'!I13/'جدول 4'!I28*100</f>
        <v>4.833099254414497</v>
      </c>
      <c r="K13" s="91">
        <f>+'جدول 4'!J13/'جدول 4'!J28*100</f>
        <v>0</v>
      </c>
      <c r="L13" s="91">
        <f>+'جدول 4'!K13/'جدول 4'!K28*100</f>
        <v>0</v>
      </c>
      <c r="M13" s="92">
        <f>+'جدول 4'!L13/'جدول 4'!L28*100</f>
        <v>0.04195001223316977</v>
      </c>
      <c r="N13" s="76" t="s">
        <v>33</v>
      </c>
      <c r="O13" s="78" t="s">
        <v>19</v>
      </c>
    </row>
    <row r="14" spans="1:15" ht="25.5">
      <c r="A14" s="104"/>
      <c r="B14" s="104"/>
      <c r="C14" s="90">
        <f>+'جدول 4'!B14/'جدول 4'!B28*100</f>
        <v>5.5295385017452725</v>
      </c>
      <c r="D14" s="91">
        <v>0</v>
      </c>
      <c r="E14" s="91">
        <f>+'جدول 4'!D14/'جدول 4'!D28*100</f>
        <v>0.0022713646179149797</v>
      </c>
      <c r="F14" s="91">
        <f>+'جدول 4'!E14/'جدول 4'!E28*100</f>
        <v>0</v>
      </c>
      <c r="G14" s="91">
        <f>+'جدول 4'!F14/'جدول 4'!F28*100</f>
        <v>0</v>
      </c>
      <c r="H14" s="91">
        <f>+'جدول 4'!G14/'جدول 4'!G28*100</f>
        <v>0.08305518789827059</v>
      </c>
      <c r="I14" s="91">
        <f>+'جدول 4'!H14/'جدول 4'!H28*100</f>
        <v>0</v>
      </c>
      <c r="J14" s="91">
        <f>+'جدول 4'!I14/'جدول 4'!I28*100</f>
        <v>1.2013433734320775</v>
      </c>
      <c r="K14" s="91">
        <f>+'جدول 4'!J14/'جدول 4'!J28*100</f>
        <v>0</v>
      </c>
      <c r="L14" s="91">
        <f>+'جدول 4'!K14/'جدول 4'!K28*100</f>
        <v>0</v>
      </c>
      <c r="M14" s="92">
        <f>+'جدول 4'!L14/'جدول 4'!L28*100</f>
        <v>18.514301412302192</v>
      </c>
      <c r="N14" s="76" t="s">
        <v>32</v>
      </c>
      <c r="O14" s="78" t="s">
        <v>129</v>
      </c>
    </row>
    <row r="15" spans="1:15" ht="25.5">
      <c r="A15" s="104"/>
      <c r="B15" s="104"/>
      <c r="C15" s="90">
        <f>+'جدول 4'!B15/'جدول 4'!B28*100</f>
        <v>1.1957989781349505</v>
      </c>
      <c r="D15" s="91">
        <v>0</v>
      </c>
      <c r="E15" s="91">
        <f>+'جدول 4'!D15/'جدول 4'!D28*100</f>
        <v>0</v>
      </c>
      <c r="F15" s="91">
        <f>+'جدول 4'!E15/'جدول 4'!E28*100</f>
        <v>0</v>
      </c>
      <c r="G15" s="91">
        <f>+'جدول 4'!F15/'جدول 4'!F28*100</f>
        <v>0</v>
      </c>
      <c r="H15" s="91">
        <f>+'جدول 4'!G15/'جدول 4'!G28*100</f>
        <v>0</v>
      </c>
      <c r="I15" s="91">
        <f>+'جدول 4'!H15/'جدول 4'!H28*100</f>
        <v>5.431324836441146</v>
      </c>
      <c r="J15" s="91">
        <f>+'جدول 4'!I15/'جدول 4'!I28*100</f>
        <v>6.896515731468145</v>
      </c>
      <c r="K15" s="91">
        <f>+'جدول 4'!J15/'جدول 4'!J28*100</f>
        <v>0</v>
      </c>
      <c r="L15" s="91">
        <f>+'جدول 4'!K15/'جدول 4'!K28*100</f>
        <v>0</v>
      </c>
      <c r="M15" s="92">
        <f>+'جدول 4'!L15/'جدول 4'!L28*100</f>
        <v>0</v>
      </c>
      <c r="N15" s="76" t="s">
        <v>31</v>
      </c>
      <c r="O15" s="78" t="s">
        <v>18</v>
      </c>
    </row>
    <row r="16" spans="1:15" ht="31.5" customHeight="1">
      <c r="A16" s="104"/>
      <c r="B16" s="104"/>
      <c r="C16" s="90">
        <f>+'جدول 4'!B16/'جدول 4'!B28*100</f>
        <v>0.08392961411133285</v>
      </c>
      <c r="D16" s="91">
        <v>0</v>
      </c>
      <c r="E16" s="91">
        <f>+'جدول 4'!D16/'جدول 4'!D28*100</f>
        <v>0</v>
      </c>
      <c r="F16" s="91">
        <f>+'جدول 4'!E16/'جدول 4'!E28*100</f>
        <v>0</v>
      </c>
      <c r="G16" s="91">
        <f>+'جدول 4'!F16/'جدول 4'!F28*100</f>
        <v>0</v>
      </c>
      <c r="H16" s="91">
        <f>+'جدول 4'!G16/'جدول 4'!G28*100</f>
        <v>0.0012394898380158601</v>
      </c>
      <c r="I16" s="91">
        <f>+'جدول 4'!H16/'جدول 4'!H28*100</f>
        <v>0.0018865282179355617</v>
      </c>
      <c r="J16" s="91">
        <f>+'جدول 4'!I16/'جدول 4'!I28*100</f>
        <v>0</v>
      </c>
      <c r="K16" s="91">
        <f>+'جدول 4'!J16/'جدول 4'!J28*100</f>
        <v>0</v>
      </c>
      <c r="L16" s="91">
        <f>+'جدول 4'!K16/'جدول 4'!K28*100</f>
        <v>0</v>
      </c>
      <c r="M16" s="92">
        <f>+'جدول 4'!L16/'جدول 4'!L28*100</f>
        <v>0.28252620803686546</v>
      </c>
      <c r="N16" s="76" t="s">
        <v>141</v>
      </c>
      <c r="O16" s="79" t="s">
        <v>131</v>
      </c>
    </row>
    <row r="17" spans="1:15" ht="23.25">
      <c r="A17" s="104"/>
      <c r="B17" s="104"/>
      <c r="C17" s="90">
        <f>+'جدول 4'!B17/'جدول 4'!B28*100</f>
        <v>0.1253330377689267</v>
      </c>
      <c r="D17" s="91">
        <v>0</v>
      </c>
      <c r="E17" s="91">
        <f>+'جدول 4'!D17/'جدول 4'!D28*100</f>
        <v>0</v>
      </c>
      <c r="F17" s="91">
        <f>+'جدول 4'!E17/'جدول 4'!E28*100</f>
        <v>0</v>
      </c>
      <c r="G17" s="91">
        <f>+'جدول 4'!F17/'جدول 4'!F28*100</f>
        <v>0</v>
      </c>
      <c r="H17" s="91">
        <f>+'جدول 4'!G17/'جدول 4'!G28*100</f>
        <v>0</v>
      </c>
      <c r="I17" s="91">
        <f>+'جدول 4'!H17/'جدول 4'!H28*100</f>
        <v>0.6254507895191154</v>
      </c>
      <c r="J17" s="91">
        <f>+'جدول 4'!I17/'جدول 4'!I28*100</f>
        <v>0</v>
      </c>
      <c r="K17" s="91">
        <f>+'جدول 4'!J17/'جدول 4'!J28*100</f>
        <v>0</v>
      </c>
      <c r="L17" s="91">
        <f>+'جدول 4'!K17/'جدول 4'!K28*100</f>
        <v>100</v>
      </c>
      <c r="M17" s="92">
        <f>+'جدول 4'!L17/'جدول 4'!L28*100</f>
        <v>0</v>
      </c>
      <c r="N17" s="80" t="s">
        <v>30</v>
      </c>
      <c r="O17" s="79" t="s">
        <v>132</v>
      </c>
    </row>
    <row r="18" spans="1:15" ht="23.25">
      <c r="A18" s="104"/>
      <c r="B18" s="104"/>
      <c r="C18" s="90">
        <f>+'جدول 4'!B18/'جدول 4'!B28*100</f>
        <v>11.478052554678069</v>
      </c>
      <c r="D18" s="91">
        <v>0</v>
      </c>
      <c r="E18" s="91">
        <f>+'جدول 4'!D18/'جدول 4'!D28*100</f>
        <v>0</v>
      </c>
      <c r="F18" s="91">
        <f>+'جدول 4'!E18/'جدول 4'!E28*100</f>
        <v>0</v>
      </c>
      <c r="G18" s="91">
        <f>+'جدول 4'!F18/'جدول 4'!F28*100</f>
        <v>0</v>
      </c>
      <c r="H18" s="91">
        <f>+'جدول 4'!G18/'جدول 4'!G28*100</f>
        <v>3.7825662044785733</v>
      </c>
      <c r="I18" s="91">
        <f>+'جدول 4'!H18/'جدول 4'!H28*100</f>
        <v>5.027079817216765</v>
      </c>
      <c r="J18" s="91">
        <f>+'جدول 4'!I18/'جدول 4'!I28*100</f>
        <v>86.82496511051558</v>
      </c>
      <c r="K18" s="91">
        <f>+'جدول 4'!J18/'جدول 4'!J28*100</f>
        <v>0</v>
      </c>
      <c r="L18" s="91">
        <f>+'جدول 4'!K18/'جدول 4'!K28*100</f>
        <v>0</v>
      </c>
      <c r="M18" s="92">
        <f>+'جدول 4'!L18/'جدول 4'!L28*100</f>
        <v>18.158214614828132</v>
      </c>
      <c r="N18" s="80" t="s">
        <v>29</v>
      </c>
      <c r="O18" s="78" t="s">
        <v>133</v>
      </c>
    </row>
    <row r="19" spans="1:15" ht="33.75">
      <c r="A19" s="104"/>
      <c r="B19" s="104"/>
      <c r="C19" s="90">
        <f>+'جدول 4'!B19/'جدول 4'!B28*100</f>
        <v>15.349483703762976</v>
      </c>
      <c r="D19" s="91">
        <v>0</v>
      </c>
      <c r="E19" s="91">
        <f>+'جدول 4'!D19/'جدول 4'!D28*100</f>
        <v>0</v>
      </c>
      <c r="F19" s="91">
        <f>+'جدول 4'!E19/'جدول 4'!E28*100</f>
        <v>0</v>
      </c>
      <c r="G19" s="91">
        <f>+'جدول 4'!F19/'جدول 4'!F28*100</f>
        <v>0</v>
      </c>
      <c r="H19" s="91">
        <f>+'جدول 4'!G19/'جدول 4'!G28*100</f>
        <v>7.38399796393781</v>
      </c>
      <c r="I19" s="91">
        <f>+'جدول 4'!H19/'جدول 4'!H28*100</f>
        <v>57.370926542985416</v>
      </c>
      <c r="J19" s="91">
        <f>+'جدول 4'!I19/'جدول 4'!I28*100</f>
        <v>0.2440765301696911</v>
      </c>
      <c r="K19" s="91">
        <f>+'جدول 4'!J19/'جدول 4'!J28*100</f>
        <v>100</v>
      </c>
      <c r="L19" s="91">
        <f>+'جدول 4'!K19/'جدول 4'!K28*100</f>
        <v>0</v>
      </c>
      <c r="M19" s="92">
        <f>+'جدول 4'!L19/'جدول 4'!L28*100</f>
        <v>7.036755671037777</v>
      </c>
      <c r="N19" s="80" t="s">
        <v>28</v>
      </c>
      <c r="O19" s="78" t="s">
        <v>134</v>
      </c>
    </row>
    <row r="20" spans="1:15" ht="33.75">
      <c r="A20" s="104"/>
      <c r="B20" s="104"/>
      <c r="C20" s="90">
        <f>+'جدول 4'!B20/'جدول 4'!B28*100</f>
        <v>2.881669081381972</v>
      </c>
      <c r="D20" s="91">
        <v>0</v>
      </c>
      <c r="E20" s="91">
        <f>+'جدول 4'!D20/'جدول 4'!D28*100</f>
        <v>0</v>
      </c>
      <c r="F20" s="91">
        <f>+'جدول 4'!E20/'جدول 4'!E28*100</f>
        <v>0</v>
      </c>
      <c r="G20" s="91">
        <f>+'جدول 4'!F20/'جدول 4'!F28*100</f>
        <v>0</v>
      </c>
      <c r="H20" s="91">
        <f>+'جدول 4'!G20/'جدول 4'!G28*100</f>
        <v>2.984084419921069</v>
      </c>
      <c r="I20" s="91">
        <f>+'جدول 4'!H20/'جدول 4'!H28*100</f>
        <v>9.039563591540393</v>
      </c>
      <c r="J20" s="91">
        <f>+'جدول 4'!I20/'جدول 4'!I28*100</f>
        <v>0</v>
      </c>
      <c r="K20" s="91">
        <f>+'جدول 4'!J20/'جدول 4'!J28*100</f>
        <v>0</v>
      </c>
      <c r="L20" s="91">
        <f>+'جدول 4'!K20/'جدول 4'!K28*100</f>
        <v>0</v>
      </c>
      <c r="M20" s="92">
        <f>+'جدول 4'!L20/'جدول 4'!L28*100</f>
        <v>0</v>
      </c>
      <c r="N20" s="80" t="s">
        <v>27</v>
      </c>
      <c r="O20" s="78" t="s">
        <v>148</v>
      </c>
    </row>
    <row r="21" spans="1:15" ht="33.75">
      <c r="A21" s="104"/>
      <c r="B21" s="104"/>
      <c r="C21" s="90">
        <f>+'جدول 4'!B21/'جدول 4'!B28*100</f>
        <v>2.618678288350448</v>
      </c>
      <c r="D21" s="91">
        <v>0</v>
      </c>
      <c r="E21" s="91">
        <f>+'جدول 4'!D21/'جدول 4'!D28*100</f>
        <v>0</v>
      </c>
      <c r="F21" s="91">
        <f>+'جدول 4'!E21/'جدول 4'!E28*100</f>
        <v>0</v>
      </c>
      <c r="G21" s="91">
        <f>+'جدول 4'!F21/'جدول 4'!F28*100</f>
        <v>0</v>
      </c>
      <c r="H21" s="91">
        <f>+'جدول 4'!G21/'جدول 4'!G28*100</f>
        <v>2.8662567098298637</v>
      </c>
      <c r="I21" s="91">
        <f>+'جدول 4'!H21/'جدول 4'!H28*100</f>
        <v>7.7944131870877325</v>
      </c>
      <c r="J21" s="91">
        <f>+'جدول 4'!I21/'جدول 4'!I28*100</f>
        <v>0</v>
      </c>
      <c r="K21" s="91">
        <f>+'جدول 4'!J21/'جدول 4'!J28*100</f>
        <v>0</v>
      </c>
      <c r="L21" s="91">
        <f>+'جدول 4'!K21/'جدول 4'!K28*100</f>
        <v>0</v>
      </c>
      <c r="M21" s="92">
        <f>+'جدول 4'!L21/'جدول 4'!L28*100</f>
        <v>0</v>
      </c>
      <c r="N21" s="80" t="s">
        <v>26</v>
      </c>
      <c r="O21" s="78" t="s">
        <v>149</v>
      </c>
    </row>
    <row r="22" spans="1:15" ht="33.75">
      <c r="A22" s="104"/>
      <c r="B22" s="104"/>
      <c r="C22" s="90">
        <f>+'جدول 4'!B22/'جدول 4'!B28*100</f>
        <v>37.07717822051184</v>
      </c>
      <c r="D22" s="91">
        <v>0</v>
      </c>
      <c r="E22" s="91">
        <f>+'جدول 4'!D22/'جدول 4'!D28*100</f>
        <v>0</v>
      </c>
      <c r="F22" s="91">
        <f>+'جدول 4'!E22/'جدول 4'!E28*100</f>
        <v>0</v>
      </c>
      <c r="G22" s="91">
        <f>+'جدول 4'!F22/'جدول 4'!F28*100</f>
        <v>0</v>
      </c>
      <c r="H22" s="91">
        <f>+'جدول 4'!G22/'جدول 4'!G28*100</f>
        <v>81.16515215241871</v>
      </c>
      <c r="I22" s="91">
        <f>+'جدول 4'!H22/'جدول 4'!H28*100</f>
        <v>0</v>
      </c>
      <c r="J22" s="91">
        <f>+'جدول 4'!I22/'جدول 4'!I28*100</f>
        <v>0</v>
      </c>
      <c r="K22" s="91">
        <f>+'جدول 4'!J22/'جدول 4'!J28*100</f>
        <v>0</v>
      </c>
      <c r="L22" s="91">
        <f>+'جدول 4'!K22/'جدول 4'!K28*100</f>
        <v>0</v>
      </c>
      <c r="M22" s="92">
        <f>+'جدول 4'!L22/'جدول 4'!L28*100</f>
        <v>0</v>
      </c>
      <c r="N22" s="80" t="s">
        <v>25</v>
      </c>
      <c r="O22" s="78" t="s">
        <v>135</v>
      </c>
    </row>
    <row r="23" spans="1:15" ht="33.75">
      <c r="A23" s="104"/>
      <c r="B23" s="104"/>
      <c r="C23" s="90">
        <f>+'جدول 4'!B23/'جدول 4'!B28*100</f>
        <v>0.06454828990897342</v>
      </c>
      <c r="D23" s="91">
        <v>0</v>
      </c>
      <c r="E23" s="91">
        <f>+'جدول 4'!D23/'جدول 4'!D28*100</f>
        <v>1.036594530459616</v>
      </c>
      <c r="F23" s="91">
        <f>+'جدول 4'!E23/'جدول 4'!E28*100</f>
        <v>100</v>
      </c>
      <c r="G23" s="91">
        <f>+'جدول 4'!F23/'جدول 4'!F28*100</f>
        <v>100</v>
      </c>
      <c r="H23" s="91">
        <f>+'جدول 4'!G23/'جدول 4'!G28*100</f>
        <v>0.03780459324660627</v>
      </c>
      <c r="I23" s="91">
        <f>+'جدول 4'!H23/'جدول 4'!H28*100</f>
        <v>0</v>
      </c>
      <c r="J23" s="91">
        <f>+'جدول 4'!I23/'جدول 4'!I28*100</f>
        <v>0</v>
      </c>
      <c r="K23" s="91">
        <f>+'جدول 4'!J23/'جدول 4'!J28*100</f>
        <v>0</v>
      </c>
      <c r="L23" s="91">
        <f>+'جدول 4'!K23/'جدول 4'!K28*100</f>
        <v>0</v>
      </c>
      <c r="M23" s="92">
        <f>+'جدول 4'!L23/'جدول 4'!L28*100</f>
        <v>0.029019269485933506</v>
      </c>
      <c r="N23" s="80" t="s">
        <v>24</v>
      </c>
      <c r="O23" s="78" t="s">
        <v>136</v>
      </c>
    </row>
    <row r="24" spans="1:15" ht="33.75">
      <c r="A24" s="104"/>
      <c r="B24" s="104"/>
      <c r="C24" s="90">
        <f>+'جدول 4'!B24/'جدول 4'!B28*100</f>
        <v>0.8983798537804097</v>
      </c>
      <c r="D24" s="91">
        <v>0</v>
      </c>
      <c r="E24" s="91">
        <f>+'جدول 4'!D24/'جدول 4'!D28*100</f>
        <v>0</v>
      </c>
      <c r="F24" s="91">
        <f>+'جدول 4'!E24/'جدول 4'!E28*100</f>
        <v>0</v>
      </c>
      <c r="G24" s="91">
        <f>+'جدول 4'!F24/'جدول 4'!F28*100</f>
        <v>0</v>
      </c>
      <c r="H24" s="91">
        <f>+'جدول 4'!G24/'جدول 4'!G28*100</f>
        <v>0.005850751228204132</v>
      </c>
      <c r="I24" s="91">
        <f>+'جدول 4'!H24/'جدول 4'!H28*100</f>
        <v>5.33208814146197</v>
      </c>
      <c r="J24" s="91">
        <f>+'جدول 4'!I24/'جدول 4'!I28*100</f>
        <v>0</v>
      </c>
      <c r="K24" s="91">
        <f>+'جدول 4'!J24/'جدول 4'!J28*100</f>
        <v>0</v>
      </c>
      <c r="L24" s="91">
        <f>+'جدول 4'!K24/'جدول 4'!K28*100</f>
        <v>0</v>
      </c>
      <c r="M24" s="92">
        <f>+'جدول 4'!L24/'جدول 4'!L28*100</f>
        <v>0</v>
      </c>
      <c r="N24" s="80" t="s">
        <v>23</v>
      </c>
      <c r="O24" s="78" t="s">
        <v>137</v>
      </c>
    </row>
    <row r="25" spans="1:15" ht="33.75">
      <c r="A25" s="104"/>
      <c r="B25" s="104"/>
      <c r="C25" s="90">
        <f>+'جدول 4'!B25/'جدول 4'!B28*100</f>
        <v>0.07564162307825811</v>
      </c>
      <c r="D25" s="91">
        <v>0</v>
      </c>
      <c r="E25" s="91">
        <f>+'جدول 4'!D25/'جدول 4'!D28*100</f>
        <v>2.0248386190097905</v>
      </c>
      <c r="F25" s="91">
        <f>+'جدول 4'!E25/'جدول 4'!E28*100</f>
        <v>0</v>
      </c>
      <c r="G25" s="91">
        <f>+'جدول 4'!F25/'جدول 4'!F28*100</f>
        <v>0</v>
      </c>
      <c r="H25" s="91">
        <f>+'جدول 4'!G25/'جدول 4'!G28*100</f>
        <v>0</v>
      </c>
      <c r="I25" s="91">
        <f>+'جدول 4'!H25/'جدول 4'!H28*100</f>
        <v>0</v>
      </c>
      <c r="J25" s="91">
        <f>+'جدول 4'!I25/'جدول 4'!I28*100</f>
        <v>0</v>
      </c>
      <c r="K25" s="91">
        <f>+'جدول 4'!J25/'جدول 4'!J28*100</f>
        <v>0</v>
      </c>
      <c r="L25" s="91">
        <f>+'جدول 4'!K25/'جدول 4'!K28*100</f>
        <v>0</v>
      </c>
      <c r="M25" s="92">
        <f>+'جدول 4'!L25/'جدول 4'!L28*100</f>
        <v>0</v>
      </c>
      <c r="N25" s="80" t="s">
        <v>130</v>
      </c>
      <c r="O25" s="78" t="s">
        <v>140</v>
      </c>
    </row>
    <row r="26" spans="1:15" ht="30.75" customHeight="1">
      <c r="A26" s="104"/>
      <c r="B26" s="104"/>
      <c r="C26" s="90">
        <f>+'جدول 4'!B26/'جدول 4'!B28*100</f>
        <v>3.6408645798332597</v>
      </c>
      <c r="D26" s="91">
        <v>0</v>
      </c>
      <c r="E26" s="91">
        <f>+'جدول 4'!D26/'جدول 4'!D28*100</f>
        <v>96.93629548591268</v>
      </c>
      <c r="F26" s="91">
        <f>+'جدول 4'!E26/'جدول 4'!E28*100</f>
        <v>0</v>
      </c>
      <c r="G26" s="91">
        <f>+'جدول 4'!F26/'جدول 4'!F28*100</f>
        <v>0</v>
      </c>
      <c r="H26" s="91">
        <f>+'جدول 4'!G26/'جدول 4'!G28*100</f>
        <v>0</v>
      </c>
      <c r="I26" s="91">
        <f>+'جدول 4'!H26/'جدول 4'!H28*100</f>
        <v>0.08820376806853032</v>
      </c>
      <c r="J26" s="91">
        <f>+'جدول 4'!I26/'جدول 4'!I28*100</f>
        <v>0</v>
      </c>
      <c r="K26" s="91">
        <f>+'جدول 4'!J26/'جدول 4'!J28*100</f>
        <v>0</v>
      </c>
      <c r="L26" s="91">
        <f>+'جدول 4'!K26/'جدول 4'!K28*100</f>
        <v>0</v>
      </c>
      <c r="M26" s="92">
        <f>+'جدول 4'!L26/'جدول 4'!L28*100</f>
        <v>0.01636924797226506</v>
      </c>
      <c r="N26" s="80" t="s">
        <v>143</v>
      </c>
      <c r="O26" s="78" t="s">
        <v>142</v>
      </c>
    </row>
    <row r="27" spans="1:15" ht="32.25" customHeight="1" thickBot="1">
      <c r="A27" s="104"/>
      <c r="B27" s="104"/>
      <c r="C27" s="90">
        <f>+'جدول 4'!B27/'جدول 4'!B28*100</f>
        <v>0</v>
      </c>
      <c r="D27" s="91">
        <v>0</v>
      </c>
      <c r="E27" s="91">
        <f>+'جدول 4'!D27/'جدول 4'!D28*100</f>
        <v>0</v>
      </c>
      <c r="F27" s="91">
        <f>+'جدول 4'!E27/'جدول 4'!E28*100</f>
        <v>0</v>
      </c>
      <c r="G27" s="91">
        <f>+'جدول 4'!F27/'جدول 4'!F28*100</f>
        <v>0</v>
      </c>
      <c r="H27" s="91">
        <f>+'جدول 4'!G27/'جدول 4'!G28*100</f>
        <v>0</v>
      </c>
      <c r="I27" s="91">
        <f>+'جدول 4'!H27/'جدول 4'!H28*100</f>
        <v>0</v>
      </c>
      <c r="J27" s="91">
        <f>+'جدول 4'!I27/'جدول 4'!I28*100</f>
        <v>0</v>
      </c>
      <c r="K27" s="91">
        <f>+'جدول 4'!J27/'جدول 4'!J28*100</f>
        <v>0</v>
      </c>
      <c r="L27" s="91">
        <f>+'جدول 4'!K27/'جدول 4'!K28*100</f>
        <v>0</v>
      </c>
      <c r="M27" s="92">
        <f>+'جدول 4'!L27/'جدول 4'!L28*100</f>
        <v>0</v>
      </c>
      <c r="N27" s="81" t="s">
        <v>22</v>
      </c>
      <c r="O27" s="78" t="s">
        <v>138</v>
      </c>
    </row>
    <row r="28" spans="1:15" ht="29.25" customHeight="1" thickBot="1">
      <c r="A28" s="104"/>
      <c r="B28" s="104"/>
      <c r="C28" s="46">
        <f>SUM(C11:C27)</f>
        <v>100.00000000000001</v>
      </c>
      <c r="D28" s="91">
        <v>0</v>
      </c>
      <c r="E28" s="47">
        <f aca="true" t="shared" si="0" ref="D28:M28">SUM(E11:E27)</f>
        <v>100</v>
      </c>
      <c r="F28" s="47">
        <f t="shared" si="0"/>
        <v>100</v>
      </c>
      <c r="G28" s="47">
        <f t="shared" si="0"/>
        <v>100</v>
      </c>
      <c r="H28" s="47">
        <f t="shared" si="0"/>
        <v>100.00000000000001</v>
      </c>
      <c r="I28" s="47">
        <f t="shared" si="0"/>
        <v>100</v>
      </c>
      <c r="J28" s="47">
        <f t="shared" si="0"/>
        <v>99.99999999999999</v>
      </c>
      <c r="K28" s="47">
        <f t="shared" si="0"/>
        <v>100</v>
      </c>
      <c r="L28" s="47">
        <f t="shared" si="0"/>
        <v>100</v>
      </c>
      <c r="M28" s="48">
        <f t="shared" si="0"/>
        <v>100.00000000000001</v>
      </c>
      <c r="N28" s="82"/>
      <c r="O28" s="83" t="s">
        <v>1</v>
      </c>
    </row>
    <row r="29" spans="1:15" ht="12.75">
      <c r="A29" s="104"/>
      <c r="B29" s="104"/>
      <c r="C29" s="104"/>
      <c r="D29" s="104"/>
      <c r="E29" s="104"/>
      <c r="F29" s="104"/>
      <c r="G29" s="104"/>
      <c r="H29" s="104"/>
      <c r="I29" s="104"/>
      <c r="J29" s="104"/>
      <c r="K29" s="104"/>
      <c r="L29" s="104"/>
      <c r="M29" s="104"/>
      <c r="N29" s="104"/>
      <c r="O29" s="104"/>
    </row>
    <row r="30" spans="1:15" ht="12.75">
      <c r="A30" s="104"/>
      <c r="B30" s="104"/>
      <c r="C30" s="104"/>
      <c r="D30" s="104"/>
      <c r="E30" s="104"/>
      <c r="F30" s="104"/>
      <c r="G30" s="104"/>
      <c r="H30" s="104"/>
      <c r="I30" s="104"/>
      <c r="J30" s="104"/>
      <c r="K30" s="104"/>
      <c r="L30" s="104"/>
      <c r="M30" s="104"/>
      <c r="N30" s="104"/>
      <c r="O30" s="104"/>
    </row>
    <row r="31" spans="1:15" ht="12.75">
      <c r="A31" s="104"/>
      <c r="B31" s="104"/>
      <c r="C31" s="104"/>
      <c r="D31" s="104"/>
      <c r="E31" s="104"/>
      <c r="F31" s="104"/>
      <c r="G31" s="104"/>
      <c r="H31" s="104"/>
      <c r="I31" s="104"/>
      <c r="J31" s="104"/>
      <c r="K31" s="104"/>
      <c r="L31" s="104"/>
      <c r="M31" s="104"/>
      <c r="N31" s="104"/>
      <c r="O31" s="104"/>
    </row>
    <row r="32" spans="1:15" ht="12.75">
      <c r="A32" s="104"/>
      <c r="B32" s="104"/>
      <c r="C32" s="104"/>
      <c r="D32" s="104"/>
      <c r="E32" s="104"/>
      <c r="F32" s="104"/>
      <c r="G32" s="104"/>
      <c r="H32" s="104"/>
      <c r="I32" s="104"/>
      <c r="J32" s="104"/>
      <c r="K32" s="104"/>
      <c r="L32" s="104"/>
      <c r="M32" s="104"/>
      <c r="N32" s="104"/>
      <c r="O32" s="104"/>
    </row>
    <row r="33" spans="1:15" ht="12.75">
      <c r="A33" s="104"/>
      <c r="B33" s="104"/>
      <c r="C33" s="104"/>
      <c r="D33" s="104"/>
      <c r="E33" s="104"/>
      <c r="F33" s="104"/>
      <c r="G33" s="104"/>
      <c r="H33" s="104"/>
      <c r="I33" s="104"/>
      <c r="J33" s="104"/>
      <c r="K33" s="104"/>
      <c r="L33" s="104"/>
      <c r="M33" s="104"/>
      <c r="N33" s="104"/>
      <c r="O33" s="104"/>
    </row>
    <row r="34" spans="2:15" ht="12.75">
      <c r="B34" s="104"/>
      <c r="C34" s="104"/>
      <c r="D34" s="104"/>
      <c r="E34" s="104"/>
      <c r="F34" s="104"/>
      <c r="G34" s="104"/>
      <c r="H34" s="104"/>
      <c r="I34" s="104"/>
      <c r="J34" s="104"/>
      <c r="K34" s="104"/>
      <c r="L34" s="104"/>
      <c r="M34" s="104"/>
      <c r="N34" s="104"/>
      <c r="O34" s="104"/>
    </row>
  </sheetData>
  <sheetProtection/>
  <mergeCells count="16">
    <mergeCell ref="N6:O9"/>
    <mergeCell ref="E7:I7"/>
    <mergeCell ref="J7:K7"/>
    <mergeCell ref="L7:M7"/>
    <mergeCell ref="E8:F8"/>
    <mergeCell ref="G8:G9"/>
    <mergeCell ref="H8:H9"/>
    <mergeCell ref="I8:I9"/>
    <mergeCell ref="J8:J9"/>
    <mergeCell ref="K8:K9"/>
    <mergeCell ref="C6:C10"/>
    <mergeCell ref="D6:D9"/>
    <mergeCell ref="E6:I6"/>
    <mergeCell ref="J6:M6"/>
    <mergeCell ref="L8:L9"/>
    <mergeCell ref="M8:M9"/>
  </mergeCells>
  <printOptions/>
  <pageMargins left="0.75" right="0.75" top="1" bottom="1" header="0.5" footer="0.5"/>
  <pageSetup horizontalDpi="600" verticalDpi="600" orientation="portrait" paperSize="9" r:id="rId4"/>
  <headerFooter alignWithMargins="0">
    <oddFooter>&amp;L&amp;"Arial,Bold"&amp;18 115</oddFooter>
  </headerFooter>
  <drawing r:id="rId3"/>
  <legacyDrawing r:id="rId2"/>
</worksheet>
</file>

<file path=xl/worksheets/sheet12.xml><?xml version="1.0" encoding="utf-8"?>
<worksheet xmlns="http://schemas.openxmlformats.org/spreadsheetml/2006/main" xmlns:r="http://schemas.openxmlformats.org/officeDocument/2006/relationships">
  <dimension ref="A4:P32"/>
  <sheetViews>
    <sheetView tabSelected="1" zoomScalePageLayoutView="0" workbookViewId="0" topLeftCell="A1">
      <selection activeCell="B4" sqref="B4:O28"/>
    </sheetView>
  </sheetViews>
  <sheetFormatPr defaultColWidth="9.140625" defaultRowHeight="12.75"/>
  <cols>
    <col min="2" max="2" width="4.57421875" style="0" customWidth="1"/>
    <col min="3" max="5" width="15.7109375" style="0" customWidth="1"/>
    <col min="6" max="6" width="17.8515625" style="0" customWidth="1"/>
    <col min="7" max="10" width="15.7109375" style="0" customWidth="1"/>
    <col min="11" max="11" width="17.7109375" style="0" customWidth="1"/>
    <col min="12" max="13" width="15.7109375" style="0" customWidth="1"/>
    <col min="15" max="15" width="55.8515625" style="0" customWidth="1"/>
  </cols>
  <sheetData>
    <row r="4" spans="1:15" ht="23.25">
      <c r="A4" s="104"/>
      <c r="B4" s="104"/>
      <c r="C4" s="105" t="s">
        <v>150</v>
      </c>
      <c r="D4" s="134"/>
      <c r="E4" s="134"/>
      <c r="F4" s="134"/>
      <c r="G4" s="134"/>
      <c r="H4" s="134"/>
      <c r="I4" s="134"/>
      <c r="J4" s="134"/>
      <c r="K4" s="134"/>
      <c r="L4" s="134"/>
      <c r="M4" s="134"/>
      <c r="N4" s="134"/>
      <c r="O4" s="128" t="s">
        <v>169</v>
      </c>
    </row>
    <row r="5" spans="1:15" ht="18.75" thickBot="1">
      <c r="A5" s="104"/>
      <c r="B5" s="104"/>
      <c r="C5" s="123"/>
      <c r="D5" s="134"/>
      <c r="E5" s="134"/>
      <c r="F5" s="134"/>
      <c r="G5" s="134"/>
      <c r="H5" s="134"/>
      <c r="I5" s="134"/>
      <c r="J5" s="134"/>
      <c r="K5" s="134"/>
      <c r="L5" s="134"/>
      <c r="M5" s="134"/>
      <c r="N5" s="134"/>
      <c r="O5" s="135"/>
    </row>
    <row r="6" spans="1:15" ht="22.5" customHeight="1" thickBot="1">
      <c r="A6" s="104"/>
      <c r="B6" s="104"/>
      <c r="C6" s="192" t="s">
        <v>1</v>
      </c>
      <c r="D6" s="192" t="s">
        <v>2</v>
      </c>
      <c r="E6" s="199" t="s">
        <v>103</v>
      </c>
      <c r="F6" s="200"/>
      <c r="G6" s="200"/>
      <c r="H6" s="200"/>
      <c r="I6" s="201"/>
      <c r="J6" s="202" t="s">
        <v>104</v>
      </c>
      <c r="K6" s="203"/>
      <c r="L6" s="203"/>
      <c r="M6" s="146"/>
      <c r="N6" s="183" t="s">
        <v>151</v>
      </c>
      <c r="O6" s="175"/>
    </row>
    <row r="7" spans="1:15" ht="21.75" customHeight="1" thickBot="1">
      <c r="A7" s="104"/>
      <c r="B7" s="104"/>
      <c r="C7" s="196"/>
      <c r="D7" s="196"/>
      <c r="E7" s="185" t="s">
        <v>105</v>
      </c>
      <c r="F7" s="186"/>
      <c r="G7" s="186"/>
      <c r="H7" s="186"/>
      <c r="I7" s="187"/>
      <c r="J7" s="188" t="s">
        <v>106</v>
      </c>
      <c r="K7" s="189"/>
      <c r="L7" s="190" t="s">
        <v>107</v>
      </c>
      <c r="M7" s="189"/>
      <c r="N7" s="184"/>
      <c r="O7" s="177"/>
    </row>
    <row r="8" spans="1:15" ht="27.75" customHeight="1" thickBot="1">
      <c r="A8" s="104"/>
      <c r="B8" s="104"/>
      <c r="C8" s="196"/>
      <c r="D8" s="196"/>
      <c r="E8" s="188" t="s">
        <v>108</v>
      </c>
      <c r="F8" s="189"/>
      <c r="G8" s="143" t="s">
        <v>109</v>
      </c>
      <c r="H8" s="192" t="s">
        <v>110</v>
      </c>
      <c r="I8" s="192" t="s">
        <v>111</v>
      </c>
      <c r="J8" s="194" t="s">
        <v>112</v>
      </c>
      <c r="K8" s="194" t="s">
        <v>113</v>
      </c>
      <c r="L8" s="194" t="s">
        <v>147</v>
      </c>
      <c r="M8" s="194" t="s">
        <v>114</v>
      </c>
      <c r="N8" s="184"/>
      <c r="O8" s="177"/>
    </row>
    <row r="9" spans="1:15" ht="90.75" customHeight="1" thickBot="1">
      <c r="A9" s="104"/>
      <c r="B9" s="104"/>
      <c r="C9" s="196"/>
      <c r="D9" s="197"/>
      <c r="E9" s="97" t="s">
        <v>115</v>
      </c>
      <c r="F9" s="49" t="s">
        <v>116</v>
      </c>
      <c r="G9" s="206"/>
      <c r="H9" s="207" t="s">
        <v>117</v>
      </c>
      <c r="I9" s="207" t="s">
        <v>118</v>
      </c>
      <c r="J9" s="205"/>
      <c r="K9" s="205"/>
      <c r="L9" s="205"/>
      <c r="M9" s="205"/>
      <c r="N9" s="184"/>
      <c r="O9" s="177"/>
    </row>
    <row r="10" spans="1:15" ht="26.25" customHeight="1" thickBot="1">
      <c r="A10" s="104"/>
      <c r="B10" s="104"/>
      <c r="C10" s="204"/>
      <c r="D10" s="98" t="s">
        <v>119</v>
      </c>
      <c r="E10" s="95" t="s">
        <v>120</v>
      </c>
      <c r="F10" s="95" t="s">
        <v>121</v>
      </c>
      <c r="G10" s="95" t="s">
        <v>122</v>
      </c>
      <c r="H10" s="95" t="s">
        <v>123</v>
      </c>
      <c r="I10" s="95" t="s">
        <v>124</v>
      </c>
      <c r="J10" s="95" t="s">
        <v>125</v>
      </c>
      <c r="K10" s="95" t="s">
        <v>126</v>
      </c>
      <c r="L10" s="95" t="s">
        <v>127</v>
      </c>
      <c r="M10" s="96" t="s">
        <v>128</v>
      </c>
      <c r="N10" s="17" t="s">
        <v>101</v>
      </c>
      <c r="O10" s="5" t="s">
        <v>36</v>
      </c>
    </row>
    <row r="11" spans="1:15" ht="25.5">
      <c r="A11" s="104"/>
      <c r="B11" s="104"/>
      <c r="C11" s="44">
        <f>SUM(D11:M11)</f>
        <v>100</v>
      </c>
      <c r="D11" s="93">
        <f>+'جدول 4'!C11/'جدول 4'!B11*100</f>
        <v>0</v>
      </c>
      <c r="E11" s="93">
        <f>+'جدول 4'!D11/'جدول 4'!B11*100</f>
        <v>0</v>
      </c>
      <c r="F11" s="93">
        <f>+'جدول 4'!E11/'جدول 4'!B11*100</f>
        <v>0</v>
      </c>
      <c r="G11" s="93">
        <f>+'جدول 4'!F11/'جدول 4'!B11*100</f>
        <v>0</v>
      </c>
      <c r="H11" s="93">
        <f>+'جدول 4'!G11/'جدول 4'!B11*100</f>
        <v>0</v>
      </c>
      <c r="I11" s="93">
        <f>+'جدول 4'!H11/'جدول 4'!B11*100</f>
        <v>0</v>
      </c>
      <c r="J11" s="93">
        <f>+'جدول 4'!I11/'جدول 4'!B11*100</f>
        <v>0</v>
      </c>
      <c r="K11" s="93">
        <f>+'جدول 4'!J11/'جدول 4'!B11*100</f>
        <v>0</v>
      </c>
      <c r="L11" s="93">
        <f>+'جدول 4'!K11/'جدول 4'!B11*100</f>
        <v>0</v>
      </c>
      <c r="M11" s="94">
        <f>+'جدول 4'!L11/'جدول 4'!B11*100</f>
        <v>100</v>
      </c>
      <c r="N11" s="74" t="s">
        <v>35</v>
      </c>
      <c r="O11" s="75" t="s">
        <v>21</v>
      </c>
    </row>
    <row r="12" spans="1:15" ht="25.5">
      <c r="A12" s="104"/>
      <c r="B12" s="104"/>
      <c r="C12" s="45">
        <f aca="true" t="shared" si="0" ref="C12:C28">SUM(D12:M12)</f>
        <v>100</v>
      </c>
      <c r="D12" s="85">
        <f>+'جدول 4'!C12/'جدول 4'!B12*100</f>
        <v>0</v>
      </c>
      <c r="E12" s="85">
        <f>+'جدول 4'!D12/'جدول 4'!B12*100</f>
        <v>0</v>
      </c>
      <c r="F12" s="85">
        <f>+'جدول 4'!E12/'جدول 4'!B12*100</f>
        <v>0</v>
      </c>
      <c r="G12" s="85">
        <f>+'جدول 4'!F12/'جدول 4'!B12*100</f>
        <v>0</v>
      </c>
      <c r="H12" s="85">
        <f>+'جدول 4'!G12/'جدول 4'!B12*100</f>
        <v>0</v>
      </c>
      <c r="I12" s="85">
        <f>+'جدول 4'!H12/'جدول 4'!B12*100</f>
        <v>0</v>
      </c>
      <c r="J12" s="85">
        <f>+'جدول 4'!I12/'جدول 4'!B12*100</f>
        <v>0</v>
      </c>
      <c r="K12" s="85">
        <f>+'جدول 4'!J12/'جدول 4'!B12*100</f>
        <v>0</v>
      </c>
      <c r="L12" s="85">
        <f>+'جدول 4'!K12/'جدول 4'!B12*100</f>
        <v>0</v>
      </c>
      <c r="M12" s="86">
        <f>+'جدول 4'!L12/'جدول 4'!B12*100</f>
        <v>100</v>
      </c>
      <c r="N12" s="76" t="s">
        <v>34</v>
      </c>
      <c r="O12" s="77" t="s">
        <v>20</v>
      </c>
    </row>
    <row r="13" spans="1:15" ht="30" customHeight="1">
      <c r="A13" s="104"/>
      <c r="B13" s="104"/>
      <c r="C13" s="45">
        <f t="shared" si="0"/>
        <v>100.00000000000001</v>
      </c>
      <c r="D13" s="85">
        <f>+'جدول 4'!C13/'جدول 4'!B13*100</f>
        <v>0</v>
      </c>
      <c r="E13" s="85">
        <f>+'جدول 4'!D13/'جدول 4'!B13*100</f>
        <v>0</v>
      </c>
      <c r="F13" s="85">
        <f>+'جدول 4'!E13/'جدول 4'!B13*100</f>
        <v>0</v>
      </c>
      <c r="G13" s="85">
        <f>+'جدول 4'!F13/'جدول 4'!B13*100</f>
        <v>0</v>
      </c>
      <c r="H13" s="85">
        <f>+'جدول 4'!G13/'جدول 4'!B13*100</f>
        <v>30.3536448323106</v>
      </c>
      <c r="I13" s="85">
        <f>+'جدول 4'!H13/'جدول 4'!B13*100</f>
        <v>61.352126874064005</v>
      </c>
      <c r="J13" s="85">
        <f>+'جدول 4'!I13/'جدول 4'!B13*100</f>
        <v>7.809404809091141</v>
      </c>
      <c r="K13" s="85">
        <f>+'جدول 4'!J13/'جدول 4'!B13*100</f>
        <v>0</v>
      </c>
      <c r="L13" s="85">
        <f>+'جدول 4'!K13/'جدول 4'!B13*100</f>
        <v>0</v>
      </c>
      <c r="M13" s="86">
        <f>+'جدول 4'!L13/'جدول 4'!B13*100</f>
        <v>0.4848234845342591</v>
      </c>
      <c r="N13" s="76" t="s">
        <v>33</v>
      </c>
      <c r="O13" s="78" t="s">
        <v>19</v>
      </c>
    </row>
    <row r="14" spans="1:15" ht="25.5">
      <c r="A14" s="104"/>
      <c r="B14" s="104"/>
      <c r="C14" s="45">
        <f t="shared" si="0"/>
        <v>100</v>
      </c>
      <c r="D14" s="85">
        <f>+'جدول 4'!C14/'جدول 4'!B14*100</f>
        <v>0</v>
      </c>
      <c r="E14" s="85">
        <f>+'جدول 4'!D14/'جدول 4'!B14*100</f>
        <v>0.0015345053032680747</v>
      </c>
      <c r="F14" s="85">
        <f>+'جدول 4'!E14/'جدول 4'!B14*100</f>
        <v>0</v>
      </c>
      <c r="G14" s="85">
        <f>+'جدول 4'!F14/'جدول 4'!B14*100</f>
        <v>0</v>
      </c>
      <c r="H14" s="85">
        <f>+'جدول 4'!G14/'جدول 4'!B14*100</f>
        <v>0.686143488284199</v>
      </c>
      <c r="I14" s="85">
        <f>+'جدول 4'!H14/'جدول 4'!B14*100</f>
        <v>0</v>
      </c>
      <c r="J14" s="85">
        <f>+'جدول 4'!I14/'جدول 4'!B14*100</f>
        <v>0.8928561528405833</v>
      </c>
      <c r="K14" s="85">
        <f>+'جدول 4'!J14/'جدول 4'!B14*100</f>
        <v>0</v>
      </c>
      <c r="L14" s="85">
        <f>+'جدول 4'!K14/'جدول 4'!B14*100</f>
        <v>0</v>
      </c>
      <c r="M14" s="86">
        <f>+'جدول 4'!L14/'جدول 4'!B14*100</f>
        <v>98.41946585357195</v>
      </c>
      <c r="N14" s="76" t="s">
        <v>32</v>
      </c>
      <c r="O14" s="78" t="s">
        <v>129</v>
      </c>
    </row>
    <row r="15" spans="1:15" ht="25.5">
      <c r="A15" s="104"/>
      <c r="B15" s="104"/>
      <c r="C15" s="45">
        <f t="shared" si="0"/>
        <v>100</v>
      </c>
      <c r="D15" s="85">
        <f>+'جدول 4'!C15/'جدول 4'!B15*100</f>
        <v>0</v>
      </c>
      <c r="E15" s="85">
        <f>+'جدول 4'!D15/'جدول 4'!B15*100</f>
        <v>0</v>
      </c>
      <c r="F15" s="85">
        <f>+'جدول 4'!E15/'جدول 4'!B15*100</f>
        <v>0</v>
      </c>
      <c r="G15" s="85">
        <f>+'جدول 4'!F15/'جدول 4'!B15*100</f>
        <v>0</v>
      </c>
      <c r="H15" s="85">
        <f>+'جدول 4'!G15/'جدول 4'!B15*100</f>
        <v>0</v>
      </c>
      <c r="I15" s="85">
        <f>+'جدول 4'!H15/'جدول 4'!B15*100</f>
        <v>76.29855751727223</v>
      </c>
      <c r="J15" s="85">
        <f>+'جدول 4'!I15/'جدول 4'!B15*100</f>
        <v>23.70144248272777</v>
      </c>
      <c r="K15" s="85">
        <f>+'جدول 4'!J15/'جدول 4'!B15*100</f>
        <v>0</v>
      </c>
      <c r="L15" s="85">
        <f>+'جدول 4'!K15/'جدول 4'!B15*100</f>
        <v>0</v>
      </c>
      <c r="M15" s="86">
        <f>+'جدول 4'!L15/'جدول 4'!B15*100</f>
        <v>0</v>
      </c>
      <c r="N15" s="76" t="s">
        <v>31</v>
      </c>
      <c r="O15" s="78" t="s">
        <v>18</v>
      </c>
    </row>
    <row r="16" spans="1:15" ht="29.25" customHeight="1">
      <c r="A16" s="104"/>
      <c r="B16" s="104"/>
      <c r="C16" s="45">
        <f t="shared" si="0"/>
        <v>100</v>
      </c>
      <c r="D16" s="85">
        <f>+'جدول 4'!C16/'جدول 4'!B16*100</f>
        <v>0</v>
      </c>
      <c r="E16" s="85">
        <f>+'جدول 4'!D16/'جدول 4'!B16*100</f>
        <v>0</v>
      </c>
      <c r="F16" s="85">
        <f>+'جدول 4'!E16/'جدول 4'!B16*100</f>
        <v>0</v>
      </c>
      <c r="G16" s="85">
        <f>+'جدول 4'!F16/'جدول 4'!B16*100</f>
        <v>0</v>
      </c>
      <c r="H16" s="85">
        <f>+'جدول 4'!G16/'جدول 4'!B16*100</f>
        <v>0.6746286978731154</v>
      </c>
      <c r="I16" s="85">
        <f>+'جدول 4'!H16/'جدول 4'!B16*100</f>
        <v>0.37758680285725515</v>
      </c>
      <c r="J16" s="85">
        <f>+'جدول 4'!I16/'جدول 4'!B16*100</f>
        <v>0</v>
      </c>
      <c r="K16" s="85">
        <f>+'جدول 4'!J16/'جدول 4'!B16*100</f>
        <v>0</v>
      </c>
      <c r="L16" s="85">
        <f>+'جدول 4'!K16/'جدول 4'!B16*100</f>
        <v>0</v>
      </c>
      <c r="M16" s="86">
        <f>+'جدول 4'!L16/'جدول 4'!B16*100</f>
        <v>98.94778449926963</v>
      </c>
      <c r="N16" s="76" t="s">
        <v>141</v>
      </c>
      <c r="O16" s="79" t="s">
        <v>131</v>
      </c>
    </row>
    <row r="17" spans="1:15" ht="23.25">
      <c r="A17" s="104"/>
      <c r="B17" s="104"/>
      <c r="C17" s="45">
        <f t="shared" si="0"/>
        <v>100</v>
      </c>
      <c r="D17" s="85">
        <f>+'جدول 4'!C17/'جدول 4'!B17*100</f>
        <v>0</v>
      </c>
      <c r="E17" s="85">
        <f>+'جدول 4'!D17/'جدول 4'!B17*100</f>
        <v>0</v>
      </c>
      <c r="F17" s="85">
        <f>+'جدول 4'!E17/'جدول 4'!B17*100</f>
        <v>0</v>
      </c>
      <c r="G17" s="85">
        <f>+'جدول 4'!F17/'جدول 4'!B17*100</f>
        <v>0</v>
      </c>
      <c r="H17" s="85">
        <f>+'جدول 4'!G17/'جدول 4'!B17*100</f>
        <v>0</v>
      </c>
      <c r="I17" s="85">
        <f>+'جدول 4'!H17/'جدول 4'!B17*100</f>
        <v>83.82939011072527</v>
      </c>
      <c r="J17" s="85">
        <f>+'جدول 4'!I17/'جدول 4'!B17*100</f>
        <v>0</v>
      </c>
      <c r="K17" s="85">
        <f>+'جدول 4'!J17/'جدول 4'!B17*100</f>
        <v>0</v>
      </c>
      <c r="L17" s="85">
        <f>+'جدول 4'!K17/'جدول 4'!B17*100</f>
        <v>16.17060988927473</v>
      </c>
      <c r="M17" s="86">
        <f>+'جدول 4'!L17/'جدول 4'!B17*100</f>
        <v>0</v>
      </c>
      <c r="N17" s="80" t="s">
        <v>30</v>
      </c>
      <c r="O17" s="79" t="s">
        <v>132</v>
      </c>
    </row>
    <row r="18" spans="1:15" ht="23.25">
      <c r="A18" s="104"/>
      <c r="B18" s="104"/>
      <c r="C18" s="45">
        <f t="shared" si="0"/>
        <v>100</v>
      </c>
      <c r="D18" s="85">
        <f>+'جدول 4'!C18/'جدول 4'!B18*100</f>
        <v>0</v>
      </c>
      <c r="E18" s="85">
        <f>+'جدول 4'!D18/'جدول 4'!B18*100</f>
        <v>0</v>
      </c>
      <c r="F18" s="85">
        <f>+'جدول 4'!E18/'جدول 4'!B18*100</f>
        <v>0</v>
      </c>
      <c r="G18" s="85">
        <f>+'جدول 4'!F18/'جدول 4'!B18*100</f>
        <v>0</v>
      </c>
      <c r="H18" s="85">
        <f>+'جدول 4'!G18/'جدول 4'!B18*100</f>
        <v>15.054120793727316</v>
      </c>
      <c r="I18" s="85">
        <f>+'جدول 4'!H18/'جدول 4'!B18*100</f>
        <v>7.357263309936103</v>
      </c>
      <c r="J18" s="85">
        <f>+'جدول 4'!I18/'جدول 4'!B18*100</f>
        <v>31.087058719305332</v>
      </c>
      <c r="K18" s="85">
        <f>+'جدول 4'!J18/'جدول 4'!B18*100</f>
        <v>0</v>
      </c>
      <c r="L18" s="85">
        <f>+'جدول 4'!K18/'جدول 4'!B18*100</f>
        <v>0</v>
      </c>
      <c r="M18" s="86">
        <f>+'جدول 4'!L18/'جدول 4'!B18*100</f>
        <v>46.501557177031245</v>
      </c>
      <c r="N18" s="80" t="s">
        <v>29</v>
      </c>
      <c r="O18" s="78" t="s">
        <v>133</v>
      </c>
    </row>
    <row r="19" spans="1:15" ht="33.75">
      <c r="A19" s="104"/>
      <c r="B19" s="104"/>
      <c r="C19" s="45">
        <f t="shared" si="0"/>
        <v>100</v>
      </c>
      <c r="D19" s="85">
        <f>+'جدول 4'!C19/'جدول 4'!B19*100</f>
        <v>0</v>
      </c>
      <c r="E19" s="85">
        <f>+'جدول 4'!D19/'جدول 4'!B19*100</f>
        <v>0</v>
      </c>
      <c r="F19" s="85">
        <f>+'جدول 4'!E19/'جدول 4'!B19*100</f>
        <v>0</v>
      </c>
      <c r="G19" s="85">
        <f>+'جدول 4'!F19/'جدول 4'!B19*100</f>
        <v>0</v>
      </c>
      <c r="H19" s="85">
        <f>+'جدول 4'!G19/'جدول 4'!B19*100</f>
        <v>21.975302576039198</v>
      </c>
      <c r="I19" s="85">
        <f>+'جدول 4'!H19/'جدول 4'!B19*100</f>
        <v>62.78657878868342</v>
      </c>
      <c r="J19" s="85">
        <f>+'جدول 4'!I19/'جدول 4'!B19*100</f>
        <v>0.06534847746703258</v>
      </c>
      <c r="K19" s="85">
        <f>+'جدول 4'!J19/'جدول 4'!B19*100</f>
        <v>1.697382740897727</v>
      </c>
      <c r="L19" s="85">
        <f>+'جدول 4'!K19/'جدول 4'!B19*100</f>
        <v>0</v>
      </c>
      <c r="M19" s="86">
        <f>+'جدول 4'!L19/'جدول 4'!B19*100</f>
        <v>13.475387416912627</v>
      </c>
      <c r="N19" s="80" t="s">
        <v>28</v>
      </c>
      <c r="O19" s="78" t="s">
        <v>134</v>
      </c>
    </row>
    <row r="20" spans="1:15" ht="33.75">
      <c r="A20" s="104"/>
      <c r="B20" s="104"/>
      <c r="C20" s="45">
        <f t="shared" si="0"/>
        <v>100</v>
      </c>
      <c r="D20" s="85">
        <f>+'جدول 4'!C20/'جدول 4'!B20*100</f>
        <v>0</v>
      </c>
      <c r="E20" s="85">
        <f>+'جدول 4'!D20/'جدول 4'!B20*100</f>
        <v>0</v>
      </c>
      <c r="F20" s="85">
        <f>+'جدول 4'!E20/'جدول 4'!B20*100</f>
        <v>0</v>
      </c>
      <c r="G20" s="85">
        <f>+'جدول 4'!F20/'جدول 4'!B20*100</f>
        <v>0</v>
      </c>
      <c r="H20" s="85">
        <f>+'جدول 4'!G20/'جدول 4'!B20*100</f>
        <v>47.30467529348027</v>
      </c>
      <c r="I20" s="85">
        <f>+'جدول 4'!H20/'جدول 4'!B20*100</f>
        <v>52.69532470651972</v>
      </c>
      <c r="J20" s="85">
        <f>+'جدول 4'!I20/'جدول 4'!B20*100</f>
        <v>0</v>
      </c>
      <c r="K20" s="85">
        <f>+'جدول 4'!J20/'جدول 4'!B20*100</f>
        <v>0</v>
      </c>
      <c r="L20" s="85">
        <f>+'جدول 4'!K20/'جدول 4'!B20*100</f>
        <v>0</v>
      </c>
      <c r="M20" s="86">
        <f>+'جدول 4'!L20/'جدول 4'!B20*100</f>
        <v>0</v>
      </c>
      <c r="N20" s="80" t="s">
        <v>27</v>
      </c>
      <c r="O20" s="78" t="s">
        <v>148</v>
      </c>
    </row>
    <row r="21" spans="1:15" ht="33" customHeight="1">
      <c r="A21" s="104"/>
      <c r="B21" s="104"/>
      <c r="C21" s="45">
        <f t="shared" si="0"/>
        <v>100</v>
      </c>
      <c r="D21" s="85">
        <f>+'جدول 4'!C21/'جدول 4'!B21*100</f>
        <v>0</v>
      </c>
      <c r="E21" s="85">
        <f>+'جدول 4'!D21/'جدول 4'!B21*100</f>
        <v>0</v>
      </c>
      <c r="F21" s="85">
        <f>+'جدول 4'!E21/'جدول 4'!B21*100</f>
        <v>0</v>
      </c>
      <c r="G21" s="85">
        <f>+'جدول 4'!F21/'جدول 4'!B21*100</f>
        <v>0</v>
      </c>
      <c r="H21" s="85">
        <f>+'جدول 4'!G21/'جدول 4'!B21*100</f>
        <v>50</v>
      </c>
      <c r="I21" s="85">
        <f>+'جدول 4'!H21/'جدول 4'!B21*100</f>
        <v>50</v>
      </c>
      <c r="J21" s="85">
        <f>+'جدول 4'!I21/'جدول 4'!B21*100</f>
        <v>0</v>
      </c>
      <c r="K21" s="85">
        <f>+'جدول 4'!J21/'جدول 4'!B21*100</f>
        <v>0</v>
      </c>
      <c r="L21" s="85">
        <f>+'جدول 4'!K21/'جدول 4'!B21*100</f>
        <v>0</v>
      </c>
      <c r="M21" s="86">
        <f>+'جدول 4'!L21/'جدول 4'!B21*100</f>
        <v>0</v>
      </c>
      <c r="N21" s="80" t="s">
        <v>26</v>
      </c>
      <c r="O21" s="78" t="s">
        <v>149</v>
      </c>
    </row>
    <row r="22" spans="1:15" ht="31.5" customHeight="1">
      <c r="A22" s="104"/>
      <c r="B22" s="104"/>
      <c r="C22" s="45">
        <f t="shared" si="0"/>
        <v>100</v>
      </c>
      <c r="D22" s="85">
        <f>+'جدول 4'!C22/'جدول 4'!B22*100</f>
        <v>0</v>
      </c>
      <c r="E22" s="85">
        <f>+'جدول 4'!D22/'جدول 4'!B22*100</f>
        <v>0</v>
      </c>
      <c r="F22" s="85">
        <f>+'جدول 4'!E22/'جدول 4'!B22*100</f>
        <v>0</v>
      </c>
      <c r="G22" s="85">
        <f>+'جدول 4'!F22/'جدول 4'!B22*100</f>
        <v>0</v>
      </c>
      <c r="H22" s="85">
        <f>+'جدول 4'!G22/'جدول 4'!B22*100</f>
        <v>100</v>
      </c>
      <c r="I22" s="85">
        <f>+'جدول 4'!H22/'جدول 4'!B22*100</f>
        <v>0</v>
      </c>
      <c r="J22" s="85">
        <f>+'جدول 4'!I22/'جدول 4'!B22*100</f>
        <v>0</v>
      </c>
      <c r="K22" s="85">
        <f>+'جدول 4'!J22/'جدول 4'!B22*100</f>
        <v>0</v>
      </c>
      <c r="L22" s="85">
        <f>+'جدول 4'!K22/'جدول 4'!B22*100</f>
        <v>0</v>
      </c>
      <c r="M22" s="86">
        <f>+'جدول 4'!L22/'جدول 4'!B22*100</f>
        <v>0</v>
      </c>
      <c r="N22" s="80" t="s">
        <v>25</v>
      </c>
      <c r="O22" s="78" t="s">
        <v>135</v>
      </c>
    </row>
    <row r="23" spans="1:15" ht="33.75">
      <c r="A23" s="104"/>
      <c r="B23" s="104"/>
      <c r="C23" s="45">
        <f t="shared" si="0"/>
        <v>100</v>
      </c>
      <c r="D23" s="85">
        <f>+'جدول 4'!C23/'جدول 4'!B23*100</f>
        <v>0</v>
      </c>
      <c r="E23" s="85">
        <f>+'جدول 4'!D23/'جدول 4'!B23*100</f>
        <v>59.99217339603182</v>
      </c>
      <c r="F23" s="85">
        <f>+'جدول 4'!E23/'جدول 4'!B23*100</f>
        <v>0.003952873476132937</v>
      </c>
      <c r="G23" s="85">
        <f>+'جدول 4'!F23/'جدول 4'!B23*100</f>
        <v>0.03445762064149788</v>
      </c>
      <c r="H23" s="85">
        <f>+'جدول 4'!G23/'جدول 4'!B23*100</f>
        <v>26.754503516174115</v>
      </c>
      <c r="I23" s="85">
        <f>+'جدول 4'!H23/'جدول 4'!B23*100</f>
        <v>0</v>
      </c>
      <c r="J23" s="85">
        <f>+'جدول 4'!I23/'جدول 4'!B23*100</f>
        <v>0</v>
      </c>
      <c r="K23" s="85">
        <f>+'جدول 4'!J23/'جدول 4'!B23*100</f>
        <v>0</v>
      </c>
      <c r="L23" s="85">
        <f>+'جدول 4'!K23/'جدول 4'!B23*100</f>
        <v>0</v>
      </c>
      <c r="M23" s="86">
        <f>+'جدول 4'!L23/'جدول 4'!B23*100</f>
        <v>13.214912593676425</v>
      </c>
      <c r="N23" s="80" t="s">
        <v>24</v>
      </c>
      <c r="O23" s="78" t="s">
        <v>136</v>
      </c>
    </row>
    <row r="24" spans="1:15" ht="31.5" customHeight="1">
      <c r="A24" s="104"/>
      <c r="B24" s="104"/>
      <c r="C24" s="45">
        <f t="shared" si="0"/>
        <v>100.00000000000001</v>
      </c>
      <c r="D24" s="85">
        <f>+'جدول 4'!C24/'جدول 4'!B24*100</f>
        <v>0</v>
      </c>
      <c r="E24" s="85">
        <f>+'جدول 4'!D24/'جدول 4'!B24*100</f>
        <v>0</v>
      </c>
      <c r="F24" s="85">
        <f>+'جدول 4'!E24/'جدول 4'!B24*100</f>
        <v>0</v>
      </c>
      <c r="G24" s="85">
        <f>+'جدول 4'!F24/'جدول 4'!B24*100</f>
        <v>0</v>
      </c>
      <c r="H24" s="85">
        <f>+'جدول 4'!G24/'جدول 4'!B24*100</f>
        <v>0.2975011820017041</v>
      </c>
      <c r="I24" s="85">
        <f>+'جدول 4'!H24/'جدول 4'!B24*100</f>
        <v>99.7024988179983</v>
      </c>
      <c r="J24" s="85">
        <f>+'جدول 4'!I24/'جدول 4'!B24*100</f>
        <v>0</v>
      </c>
      <c r="K24" s="85">
        <f>+'جدول 4'!J24/'جدول 4'!B24*100</f>
        <v>0</v>
      </c>
      <c r="L24" s="85">
        <f>+'جدول 4'!K24/'جدول 4'!B24*100</f>
        <v>0</v>
      </c>
      <c r="M24" s="86">
        <f>+'جدول 4'!L24/'جدول 4'!B24*100</f>
        <v>0</v>
      </c>
      <c r="N24" s="80" t="s">
        <v>23</v>
      </c>
      <c r="O24" s="78" t="s">
        <v>137</v>
      </c>
    </row>
    <row r="25" spans="1:15" ht="33.75">
      <c r="A25" s="104"/>
      <c r="B25" s="104"/>
      <c r="C25" s="45">
        <f t="shared" si="0"/>
        <v>100</v>
      </c>
      <c r="D25" s="85">
        <f>+'جدول 4'!C25/'جدول 4'!B25*100</f>
        <v>0</v>
      </c>
      <c r="E25" s="85">
        <f>+'جدول 4'!D25/'جدول 4'!B25*100</f>
        <v>100</v>
      </c>
      <c r="F25" s="85">
        <f>+'جدول 4'!E25/'جدول 4'!B25*100</f>
        <v>0</v>
      </c>
      <c r="G25" s="85">
        <f>+'جدول 4'!F25/'جدول 4'!B25*100</f>
        <v>0</v>
      </c>
      <c r="H25" s="85">
        <f>+'جدول 4'!G25/'جدول 4'!B25*100</f>
        <v>0</v>
      </c>
      <c r="I25" s="85">
        <f>+'جدول 4'!H25/'جدول 4'!B25*100</f>
        <v>0</v>
      </c>
      <c r="J25" s="85">
        <f>+'جدول 4'!I25/'جدول 4'!B25*100</f>
        <v>0</v>
      </c>
      <c r="K25" s="85">
        <f>+'جدول 4'!J25/'جدول 4'!B25*100</f>
        <v>0</v>
      </c>
      <c r="L25" s="85">
        <f>+'جدول 4'!K25/'جدول 4'!B25*100</f>
        <v>0</v>
      </c>
      <c r="M25" s="86">
        <f>+'جدول 4'!L25/'جدول 4'!B25*100</f>
        <v>0</v>
      </c>
      <c r="N25" s="80" t="s">
        <v>130</v>
      </c>
      <c r="O25" s="78" t="s">
        <v>140</v>
      </c>
    </row>
    <row r="26" spans="1:15" ht="32.25" customHeight="1">
      <c r="A26" s="104"/>
      <c r="B26" s="104"/>
      <c r="C26" s="45">
        <f t="shared" si="0"/>
        <v>100.00000000000001</v>
      </c>
      <c r="D26" s="85">
        <f>+'جدول 4'!C26/'جدول 4'!B26*100</f>
        <v>0</v>
      </c>
      <c r="E26" s="85">
        <f>+'جدول 4'!D26/'جدول 4'!B26*100</f>
        <v>99.46088439766282</v>
      </c>
      <c r="F26" s="85">
        <f>+'جدول 4'!E26/'جدول 4'!B26*100</f>
        <v>0</v>
      </c>
      <c r="G26" s="85">
        <f>+'جدول 4'!F26/'جدول 4'!B26*100</f>
        <v>0</v>
      </c>
      <c r="H26" s="85">
        <f>+'جدول 4'!G26/'جدول 4'!B26*100</f>
        <v>0</v>
      </c>
      <c r="I26" s="85">
        <f>+'جدول 4'!H26/'جدول 4'!B26*100</f>
        <v>0.4069596397989087</v>
      </c>
      <c r="J26" s="85">
        <f>+'جدول 4'!I26/'جدول 4'!B26*100</f>
        <v>0</v>
      </c>
      <c r="K26" s="85">
        <f>+'جدول 4'!J26/'جدول 4'!B26*100</f>
        <v>0</v>
      </c>
      <c r="L26" s="85">
        <f>+'جدول 4'!K26/'جدول 4'!B26*100</f>
        <v>0</v>
      </c>
      <c r="M26" s="86">
        <f>+'جدول 4'!L26/'جدول 4'!B26*100</f>
        <v>0.13215596253827325</v>
      </c>
      <c r="N26" s="80" t="s">
        <v>143</v>
      </c>
      <c r="O26" s="78" t="s">
        <v>142</v>
      </c>
    </row>
    <row r="27" spans="1:15" ht="32.25" customHeight="1" thickBot="1">
      <c r="A27" s="104"/>
      <c r="B27" s="104"/>
      <c r="C27" s="45">
        <f t="shared" si="0"/>
        <v>0</v>
      </c>
      <c r="D27" s="85">
        <v>0</v>
      </c>
      <c r="E27" s="85">
        <v>0</v>
      </c>
      <c r="F27" s="85">
        <v>0</v>
      </c>
      <c r="G27" s="85">
        <v>0</v>
      </c>
      <c r="H27" s="85">
        <v>0</v>
      </c>
      <c r="I27" s="85">
        <v>0</v>
      </c>
      <c r="J27" s="85">
        <v>0</v>
      </c>
      <c r="K27" s="85">
        <v>0</v>
      </c>
      <c r="L27" s="85">
        <v>0</v>
      </c>
      <c r="M27" s="86">
        <v>0</v>
      </c>
      <c r="N27" s="81" t="s">
        <v>22</v>
      </c>
      <c r="O27" s="78" t="s">
        <v>138</v>
      </c>
    </row>
    <row r="28" spans="1:15" ht="32.25" customHeight="1" thickBot="1">
      <c r="A28" s="104"/>
      <c r="B28" s="104"/>
      <c r="C28" s="46">
        <f t="shared" si="0"/>
        <v>100.00000000000003</v>
      </c>
      <c r="D28" s="47">
        <f>+'جدول 4'!C28/'جدول 4'!B28*100</f>
        <v>0</v>
      </c>
      <c r="E28" s="47">
        <f>+'جدول 4'!D28/'جدول 4'!B28*100</f>
        <v>3.7356865069695893</v>
      </c>
      <c r="F28" s="47">
        <f>+'جدول 4'!E28/'جدول 4'!B28*100</f>
        <v>2.5515122311092034E-06</v>
      </c>
      <c r="G28" s="47">
        <f>+'جدول 4'!F28/'جدول 4'!B28*100</f>
        <v>2.2241804867408317E-05</v>
      </c>
      <c r="H28" s="47">
        <f>+'جدول 4'!G28/'جدول 4'!B28*100</f>
        <v>45.68115408800715</v>
      </c>
      <c r="I28" s="47">
        <f>+'جدول 4'!H28/'جدول 4'!B28*100</f>
        <v>16.798431296204342</v>
      </c>
      <c r="J28" s="47">
        <f>+'جدول 4'!I28/'جدول 4'!B28*100</f>
        <v>4.109634749595015</v>
      </c>
      <c r="K28" s="47">
        <f>+'جدول 4'!J28/'جدول 4'!B28*100</f>
        <v>0.2605394872045819</v>
      </c>
      <c r="L28" s="47">
        <f>+'جدول 4'!K28/'جدول 4'!B28*100</f>
        <v>0.020267116599990493</v>
      </c>
      <c r="M28" s="48">
        <f>+'جدول 4'!L28/'جدول 4'!B28*100</f>
        <v>29.394261962102252</v>
      </c>
      <c r="N28" s="82"/>
      <c r="O28" s="83" t="s">
        <v>1</v>
      </c>
    </row>
    <row r="29" spans="1:16" ht="12.75">
      <c r="A29" s="104"/>
      <c r="B29" s="104"/>
      <c r="C29" s="104"/>
      <c r="D29" s="104"/>
      <c r="E29" s="104"/>
      <c r="F29" s="104"/>
      <c r="G29" s="104"/>
      <c r="H29" s="104"/>
      <c r="I29" s="104"/>
      <c r="J29" s="104"/>
      <c r="K29" s="104"/>
      <c r="L29" s="104"/>
      <c r="M29" s="104"/>
      <c r="N29" s="104"/>
      <c r="O29" s="104"/>
      <c r="P29" s="104"/>
    </row>
    <row r="30" spans="1:16" ht="12.75">
      <c r="A30" s="104"/>
      <c r="B30" s="104"/>
      <c r="C30" s="104"/>
      <c r="D30" s="104"/>
      <c r="E30" s="104"/>
      <c r="F30" s="104"/>
      <c r="G30" s="104"/>
      <c r="H30" s="104"/>
      <c r="I30" s="104"/>
      <c r="J30" s="104"/>
      <c r="K30" s="104"/>
      <c r="L30" s="104"/>
      <c r="M30" s="104"/>
      <c r="N30" s="104"/>
      <c r="O30" s="104"/>
      <c r="P30" s="104"/>
    </row>
    <row r="31" spans="1:16" ht="12.75">
      <c r="A31" s="104"/>
      <c r="B31" s="104"/>
      <c r="C31" s="104"/>
      <c r="D31" s="104"/>
      <c r="E31" s="104"/>
      <c r="F31" s="104"/>
      <c r="G31" s="104"/>
      <c r="H31" s="104"/>
      <c r="I31" s="104"/>
      <c r="J31" s="104"/>
      <c r="K31" s="104"/>
      <c r="L31" s="104"/>
      <c r="M31" s="104"/>
      <c r="N31" s="104"/>
      <c r="O31" s="104"/>
      <c r="P31" s="104"/>
    </row>
    <row r="32" spans="1:16" ht="12.75">
      <c r="A32" s="104"/>
      <c r="B32" s="104"/>
      <c r="C32" s="104"/>
      <c r="D32" s="104"/>
      <c r="E32" s="104"/>
      <c r="F32" s="104"/>
      <c r="G32" s="104"/>
      <c r="H32" s="104"/>
      <c r="I32" s="104"/>
      <c r="J32" s="104"/>
      <c r="K32" s="104"/>
      <c r="L32" s="104"/>
      <c r="M32" s="104"/>
      <c r="N32" s="104"/>
      <c r="O32" s="104"/>
      <c r="P32" s="104"/>
    </row>
  </sheetData>
  <sheetProtection/>
  <mergeCells count="16">
    <mergeCell ref="N6:O9"/>
    <mergeCell ref="E7:I7"/>
    <mergeCell ref="J7:K7"/>
    <mergeCell ref="L7:M7"/>
    <mergeCell ref="E8:F8"/>
    <mergeCell ref="G8:G9"/>
    <mergeCell ref="H8:H9"/>
    <mergeCell ref="I8:I9"/>
    <mergeCell ref="J8:J9"/>
    <mergeCell ref="K8:K9"/>
    <mergeCell ref="C6:C10"/>
    <mergeCell ref="D6:D9"/>
    <mergeCell ref="E6:I6"/>
    <mergeCell ref="J6:M6"/>
    <mergeCell ref="L8:L9"/>
    <mergeCell ref="M8:M9"/>
  </mergeCells>
  <printOptions/>
  <pageMargins left="0.75" right="0.75" top="1" bottom="1" header="0.5" footer="0.5"/>
  <pageSetup horizontalDpi="600" verticalDpi="600" orientation="portrait" paperSize="9" r:id="rId4"/>
  <headerFooter alignWithMargins="0">
    <oddFooter>&amp;L&amp;"Arial,Bold"&amp;18 116</oddFooter>
  </headerFooter>
  <drawing r:id="rId3"/>
  <legacyDrawing r:id="rId2"/>
</worksheet>
</file>

<file path=xl/worksheets/sheet2.xml><?xml version="1.0" encoding="utf-8"?>
<worksheet xmlns="http://schemas.openxmlformats.org/spreadsheetml/2006/main" xmlns:r="http://schemas.openxmlformats.org/officeDocument/2006/relationships">
  <dimension ref="A4:V32"/>
  <sheetViews>
    <sheetView zoomScalePageLayoutView="0" workbookViewId="0" topLeftCell="A1">
      <selection activeCell="B4" sqref="B4:V32"/>
    </sheetView>
  </sheetViews>
  <sheetFormatPr defaultColWidth="9.140625" defaultRowHeight="25.5" customHeight="1"/>
  <cols>
    <col min="2" max="2" width="2.00390625" style="0" customWidth="1"/>
    <col min="3" max="9" width="12.7109375" style="0" customWidth="1"/>
    <col min="10" max="11" width="13.7109375" style="0" customWidth="1"/>
    <col min="12" max="18" width="12.7109375" style="0" customWidth="1"/>
    <col min="19" max="19" width="15.57421875" style="0" customWidth="1"/>
    <col min="20" max="20" width="12.7109375" style="0" customWidth="1"/>
    <col min="21" max="21" width="11.140625" style="0" customWidth="1"/>
    <col min="22" max="22" width="57.8515625" style="0" customWidth="1"/>
  </cols>
  <sheetData>
    <row r="4" spans="1:22" ht="25.5" customHeight="1">
      <c r="A4" s="104"/>
      <c r="B4" s="104"/>
      <c r="C4" s="105" t="s">
        <v>150</v>
      </c>
      <c r="D4" s="114"/>
      <c r="E4" s="114"/>
      <c r="F4" s="114"/>
      <c r="G4" s="115"/>
      <c r="H4" s="115"/>
      <c r="I4" s="115"/>
      <c r="J4" s="115"/>
      <c r="K4" s="115"/>
      <c r="L4" s="114"/>
      <c r="M4" s="115"/>
      <c r="N4" s="115"/>
      <c r="O4" s="115"/>
      <c r="P4" s="115"/>
      <c r="Q4" s="115"/>
      <c r="R4" s="115"/>
      <c r="S4" s="115"/>
      <c r="T4" s="115"/>
      <c r="U4" s="116"/>
      <c r="V4" s="117" t="s">
        <v>162</v>
      </c>
    </row>
    <row r="5" spans="1:22" ht="25.5" customHeight="1" thickBot="1">
      <c r="A5" s="104"/>
      <c r="B5" s="104"/>
      <c r="C5" s="118"/>
      <c r="D5" s="119"/>
      <c r="E5" s="119"/>
      <c r="F5" s="119"/>
      <c r="G5" s="120"/>
      <c r="H5" s="120"/>
      <c r="I5" s="120"/>
      <c r="J5" s="120"/>
      <c r="K5" s="121"/>
      <c r="L5" s="121"/>
      <c r="M5" s="121"/>
      <c r="N5" s="122"/>
      <c r="O5" s="122"/>
      <c r="P5" s="122"/>
      <c r="Q5" s="121"/>
      <c r="R5" s="121"/>
      <c r="S5" s="121"/>
      <c r="T5" s="121"/>
      <c r="U5" s="118"/>
      <c r="V5" s="119"/>
    </row>
    <row r="6" spans="1:22" ht="25.5" customHeight="1" thickBot="1">
      <c r="A6" s="104"/>
      <c r="B6" s="104"/>
      <c r="C6" s="143" t="s">
        <v>1</v>
      </c>
      <c r="D6" s="143" t="s">
        <v>2</v>
      </c>
      <c r="E6" s="165" t="s">
        <v>3</v>
      </c>
      <c r="F6" s="166"/>
      <c r="G6" s="166"/>
      <c r="H6" s="166"/>
      <c r="I6" s="166"/>
      <c r="J6" s="166"/>
      <c r="K6" s="167"/>
      <c r="L6" s="159" t="s">
        <v>4</v>
      </c>
      <c r="M6" s="151"/>
      <c r="N6" s="160"/>
      <c r="O6" s="160"/>
      <c r="P6" s="160"/>
      <c r="Q6" s="160"/>
      <c r="R6" s="160"/>
      <c r="S6" s="160"/>
      <c r="T6" s="160"/>
      <c r="U6" s="137" t="s">
        <v>5</v>
      </c>
      <c r="V6" s="138"/>
    </row>
    <row r="7" spans="1:22" ht="42.75" customHeight="1" thickBot="1">
      <c r="A7" s="104"/>
      <c r="B7" s="104"/>
      <c r="C7" s="158"/>
      <c r="D7" s="139"/>
      <c r="E7" s="168" t="s">
        <v>139</v>
      </c>
      <c r="F7" s="169"/>
      <c r="G7" s="170"/>
      <c r="H7" s="143" t="s">
        <v>6</v>
      </c>
      <c r="I7" s="143" t="s">
        <v>7</v>
      </c>
      <c r="J7" s="137" t="s">
        <v>8</v>
      </c>
      <c r="K7" s="146"/>
      <c r="L7" s="137" t="s">
        <v>9</v>
      </c>
      <c r="M7" s="149"/>
      <c r="N7" s="150" t="s">
        <v>10</v>
      </c>
      <c r="O7" s="151"/>
      <c r="P7" s="151"/>
      <c r="Q7" s="151"/>
      <c r="R7" s="151"/>
      <c r="S7" s="151"/>
      <c r="T7" s="152"/>
      <c r="U7" s="139"/>
      <c r="V7" s="140"/>
    </row>
    <row r="8" spans="1:22" ht="25.5" customHeight="1" thickBot="1">
      <c r="A8" s="104"/>
      <c r="B8" s="104"/>
      <c r="C8" s="158"/>
      <c r="D8" s="139"/>
      <c r="E8" s="171" t="s">
        <v>142</v>
      </c>
      <c r="F8" s="163" t="s">
        <v>140</v>
      </c>
      <c r="G8" s="161" t="s">
        <v>11</v>
      </c>
      <c r="H8" s="144"/>
      <c r="I8" s="145"/>
      <c r="J8" s="147"/>
      <c r="K8" s="148"/>
      <c r="L8" s="153" t="s">
        <v>12</v>
      </c>
      <c r="M8" s="155" t="s">
        <v>13</v>
      </c>
      <c r="N8" s="149" t="s">
        <v>144</v>
      </c>
      <c r="O8" s="150" t="s">
        <v>14</v>
      </c>
      <c r="P8" s="157"/>
      <c r="Q8" s="151"/>
      <c r="R8" s="151"/>
      <c r="S8" s="151"/>
      <c r="T8" s="152"/>
      <c r="U8" s="139"/>
      <c r="V8" s="140"/>
    </row>
    <row r="9" spans="1:22" ht="93.75" customHeight="1" thickBot="1">
      <c r="A9" s="104"/>
      <c r="B9" s="104"/>
      <c r="C9" s="158"/>
      <c r="D9" s="139"/>
      <c r="E9" s="172"/>
      <c r="F9" s="164"/>
      <c r="G9" s="162"/>
      <c r="H9" s="140"/>
      <c r="I9" s="139"/>
      <c r="J9" s="50" t="s">
        <v>15</v>
      </c>
      <c r="K9" s="51" t="s">
        <v>16</v>
      </c>
      <c r="L9" s="154"/>
      <c r="M9" s="156"/>
      <c r="N9" s="140"/>
      <c r="O9" s="52" t="s">
        <v>17</v>
      </c>
      <c r="P9" s="53" t="s">
        <v>18</v>
      </c>
      <c r="Q9" s="53" t="s">
        <v>156</v>
      </c>
      <c r="R9" s="54" t="s">
        <v>19</v>
      </c>
      <c r="S9" s="54" t="s">
        <v>20</v>
      </c>
      <c r="T9" s="54" t="s">
        <v>157</v>
      </c>
      <c r="U9" s="141"/>
      <c r="V9" s="142"/>
    </row>
    <row r="10" spans="1:22" ht="27.75" customHeight="1" thickBot="1">
      <c r="A10" s="104"/>
      <c r="B10" s="104"/>
      <c r="C10" s="55"/>
      <c r="D10" s="56" t="s">
        <v>22</v>
      </c>
      <c r="E10" s="56" t="s">
        <v>143</v>
      </c>
      <c r="F10" s="56" t="s">
        <v>130</v>
      </c>
      <c r="G10" s="56" t="s">
        <v>23</v>
      </c>
      <c r="H10" s="56" t="s">
        <v>24</v>
      </c>
      <c r="I10" s="56" t="s">
        <v>25</v>
      </c>
      <c r="J10" s="18" t="s">
        <v>26</v>
      </c>
      <c r="K10" s="18" t="s">
        <v>27</v>
      </c>
      <c r="L10" s="18" t="s">
        <v>28</v>
      </c>
      <c r="M10" s="18" t="s">
        <v>29</v>
      </c>
      <c r="N10" s="56" t="s">
        <v>30</v>
      </c>
      <c r="O10" s="57" t="s">
        <v>141</v>
      </c>
      <c r="P10" s="57" t="s">
        <v>31</v>
      </c>
      <c r="Q10" s="57" t="s">
        <v>32</v>
      </c>
      <c r="R10" s="57" t="s">
        <v>33</v>
      </c>
      <c r="S10" s="57" t="s">
        <v>34</v>
      </c>
      <c r="T10" s="58" t="s">
        <v>35</v>
      </c>
      <c r="U10" s="59" t="s">
        <v>145</v>
      </c>
      <c r="V10" s="60" t="s">
        <v>36</v>
      </c>
    </row>
    <row r="11" spans="1:22" ht="25.5" customHeight="1" thickBot="1">
      <c r="A11" s="104"/>
      <c r="B11" s="104"/>
      <c r="C11" s="31">
        <f>+'جدول 1'!B11/'جدول 1'!B29*100</f>
        <v>57.730687267980905</v>
      </c>
      <c r="D11" s="32">
        <v>0</v>
      </c>
      <c r="E11" s="32">
        <f>+'جدول 1'!D11/'جدول 1'!D29*100</f>
        <v>0.39604339184923104</v>
      </c>
      <c r="F11" s="32">
        <f>+'جدول 1'!E11/'جدول 1'!E29*100</f>
        <v>39.41116911534942</v>
      </c>
      <c r="G11" s="32">
        <f>+'جدول 1'!F11/'جدول 1'!F29*100</f>
        <v>50.20920832749653</v>
      </c>
      <c r="H11" s="32">
        <f>+'جدول 1'!G11/'جدول 1'!G29*100</f>
        <v>23.264681223270873</v>
      </c>
      <c r="I11" s="32">
        <f>+'جدول 1'!H11/'جدول 1'!H29*100</f>
        <v>54.935736659793285</v>
      </c>
      <c r="J11" s="32">
        <f>+'جدول 1'!I11/'جدول 1'!I29*100</f>
        <v>49.92945581844496</v>
      </c>
      <c r="K11" s="32">
        <f>+'جدول 1'!J11/'جدول 1'!J29*100</f>
        <v>50.98580034197815</v>
      </c>
      <c r="L11" s="32">
        <f>+'جدول 1'!K11/'جدول 1'!K29*100</f>
        <v>77.15938358223494</v>
      </c>
      <c r="M11" s="32">
        <f>+'جدول 1'!L11/'جدول 1'!L29*100</f>
        <v>63.55063699892851</v>
      </c>
      <c r="N11" s="32">
        <f>+'جدول 1'!M11/'جدول 1'!M29*100</f>
        <v>60.5588996219045</v>
      </c>
      <c r="O11" s="32">
        <f>+'جدول 1'!N11/'جدول 1'!N29*100</f>
        <v>73.2799656443697</v>
      </c>
      <c r="P11" s="32">
        <f>+'جدول 1'!O11/'جدول 1'!O29*100</f>
        <v>74.00443802561429</v>
      </c>
      <c r="Q11" s="32">
        <f>+'جدول 1'!P11/'جدول 1'!P29*100</f>
        <v>47.16095359992519</v>
      </c>
      <c r="R11" s="32">
        <f>+'جدول 1'!Q11/'جدول 1'!Q29*100</f>
        <v>61.29998092181545</v>
      </c>
      <c r="S11" s="32">
        <f>+'جدول 1'!R11/'جدول 1'!R29*100</f>
        <v>63.72445926041441</v>
      </c>
      <c r="T11" s="33">
        <f>+'جدول 1'!S11/'جدول 1'!S29*100</f>
        <v>4.5279901487405425</v>
      </c>
      <c r="U11" s="2" t="s">
        <v>37</v>
      </c>
      <c r="V11" s="69" t="s">
        <v>38</v>
      </c>
    </row>
    <row r="12" spans="1:22" ht="25.5" customHeight="1" thickBot="1">
      <c r="A12" s="104"/>
      <c r="B12" s="104"/>
      <c r="C12" s="34">
        <f>+'جدول 1'!B12/'جدول 1'!B29*100</f>
        <v>0.5912037013525399</v>
      </c>
      <c r="D12" s="32">
        <v>0</v>
      </c>
      <c r="E12" s="35">
        <f>+'جدول 1'!D12/'جدول 1'!D29*100</f>
        <v>0</v>
      </c>
      <c r="F12" s="35">
        <f>+'جدول 1'!E12/'جدول 1'!E29*100</f>
        <v>0</v>
      </c>
      <c r="G12" s="35">
        <f>+'جدول 1'!F12/'جدول 1'!F29*100</f>
        <v>0</v>
      </c>
      <c r="H12" s="35">
        <f>+'جدول 1'!G12/'جدول 1'!G29*100</f>
        <v>0</v>
      </c>
      <c r="I12" s="35">
        <f>+'جدول 1'!H12/'جدول 1'!H29*100</f>
        <v>1.258993653159004</v>
      </c>
      <c r="J12" s="35">
        <f>+'جدول 1'!I12/'جدول 1'!I29*100</f>
        <v>0.1054949911681829</v>
      </c>
      <c r="K12" s="35">
        <f>+'جدول 1'!J12/'جدول 1'!J29*100</f>
        <v>0.77875509602675</v>
      </c>
      <c r="L12" s="35">
        <f>+'جدول 1'!K12/'جدول 1'!K29*100</f>
        <v>0</v>
      </c>
      <c r="M12" s="35">
        <f>+'جدول 1'!L12/'جدول 1'!L29*100</f>
        <v>0.4461512612482269</v>
      </c>
      <c r="N12" s="35">
        <f>+'جدول 1'!M12/'جدول 1'!M29*100</f>
        <v>0.3538076948251605</v>
      </c>
      <c r="O12" s="35">
        <f>+'جدول 1'!N12/'جدول 1'!N29*100</f>
        <v>6.349988339038867</v>
      </c>
      <c r="P12" s="35">
        <f>+'جدول 1'!O12/'جدول 1'!O29*100</f>
        <v>0</v>
      </c>
      <c r="Q12" s="35">
        <f>+'جدول 1'!P12/'جدول 1'!P29*100</f>
        <v>0.06677042726276597</v>
      </c>
      <c r="R12" s="35">
        <f>+'جدول 1'!Q12/'جدول 1'!Q29*100</f>
        <v>1.514761939007632</v>
      </c>
      <c r="S12" s="35">
        <f>+'جدول 1'!R12/'جدول 1'!R29*100</f>
        <v>0</v>
      </c>
      <c r="T12" s="36">
        <f>+'جدول 1'!S12/'جدول 1'!S29*100</f>
        <v>0</v>
      </c>
      <c r="U12" s="1" t="s">
        <v>39</v>
      </c>
      <c r="V12" s="70" t="s">
        <v>40</v>
      </c>
    </row>
    <row r="13" spans="1:22" ht="25.5" customHeight="1" thickBot="1">
      <c r="A13" s="104"/>
      <c r="B13" s="104"/>
      <c r="C13" s="34">
        <f>+'جدول 1'!B13/'جدول 1'!B29*100</f>
        <v>0.5346751184592005</v>
      </c>
      <c r="D13" s="32">
        <v>0</v>
      </c>
      <c r="E13" s="35">
        <f>+'جدول 1'!D13/'جدول 1'!D29*100</f>
        <v>0</v>
      </c>
      <c r="F13" s="35">
        <f>+'جدول 1'!E13/'جدول 1'!E29*100</f>
        <v>0</v>
      </c>
      <c r="G13" s="35">
        <f>+'جدول 1'!F13/'جدول 1'!F29*100</f>
        <v>0</v>
      </c>
      <c r="H13" s="35">
        <f>+'جدول 1'!G13/'جدول 1'!G29*100</f>
        <v>70.72658191463296</v>
      </c>
      <c r="I13" s="35">
        <f>+'جدول 1'!H13/'جدول 1'!H29*100</f>
        <v>0.25143012496560674</v>
      </c>
      <c r="J13" s="35">
        <f>+'جدول 1'!I13/'جدول 1'!I29*100</f>
        <v>0.006229279096680779</v>
      </c>
      <c r="K13" s="35">
        <f>+'جدول 1'!J13/'جدول 1'!J29*100</f>
        <v>5.109051109982681</v>
      </c>
      <c r="L13" s="35">
        <f>+'جدول 1'!K13/'جدول 1'!K29*100</f>
        <v>0</v>
      </c>
      <c r="M13" s="35">
        <f>+'جدول 1'!L13/'جدول 1'!L29*100</f>
        <v>0</v>
      </c>
      <c r="N13" s="35">
        <f>+'جدول 1'!M13/'جدول 1'!M29*100</f>
        <v>0</v>
      </c>
      <c r="O13" s="35">
        <f>+'جدول 1'!N13/'جدول 1'!N29*100</f>
        <v>6.319371813813328</v>
      </c>
      <c r="P13" s="35">
        <f>+'جدول 1'!O13/'جدول 1'!O29*100</f>
        <v>0</v>
      </c>
      <c r="Q13" s="35">
        <f>+'جدول 1'!P13/'جدول 1'!P29*100</f>
        <v>4.396501233633847</v>
      </c>
      <c r="R13" s="35">
        <f>+'جدول 1'!Q13/'جدول 1'!Q29*100</f>
        <v>0</v>
      </c>
      <c r="S13" s="35">
        <f>+'جدول 1'!R13/'جدول 1'!R29*100</f>
        <v>0</v>
      </c>
      <c r="T13" s="36">
        <f>+'جدول 1'!S13/'جدول 1'!S29*100</f>
        <v>0</v>
      </c>
      <c r="U13" s="1" t="s">
        <v>41</v>
      </c>
      <c r="V13" s="70" t="s">
        <v>42</v>
      </c>
    </row>
    <row r="14" spans="1:22" ht="25.5" customHeight="1" thickBot="1">
      <c r="A14" s="104"/>
      <c r="B14" s="104"/>
      <c r="C14" s="34">
        <f>+'جدول 1'!B14/'جدول 1'!B29*100</f>
        <v>9.703326619860867</v>
      </c>
      <c r="D14" s="32">
        <v>0</v>
      </c>
      <c r="E14" s="35">
        <f>+'جدول 1'!D14/'جدول 1'!D29*100</f>
        <v>0</v>
      </c>
      <c r="F14" s="35">
        <f>+'جدول 1'!E14/'جدول 1'!E29*100</f>
        <v>0</v>
      </c>
      <c r="G14" s="35">
        <f>+'جدول 1'!F14/'جدول 1'!F29*100</f>
        <v>1.2954625038398688</v>
      </c>
      <c r="H14" s="35">
        <f>+'جدول 1'!G14/'جدول 1'!G29*100</f>
        <v>0</v>
      </c>
      <c r="I14" s="35">
        <f>+'جدول 1'!H14/'جدول 1'!H29*100</f>
        <v>13.896713816056094</v>
      </c>
      <c r="J14" s="35">
        <f>+'جدول 1'!I14/'جدول 1'!I29*100</f>
        <v>20.95563737356841</v>
      </c>
      <c r="K14" s="35">
        <f>+'جدول 1'!J14/'جدول 1'!J29*100</f>
        <v>22.75305892904766</v>
      </c>
      <c r="L14" s="35">
        <f>+'جدول 1'!K14/'جدول 1'!K29*100</f>
        <v>5.1496555301811195</v>
      </c>
      <c r="M14" s="35">
        <f>+'جدول 1'!L14/'جدول 1'!L29*100</f>
        <v>4.862984309690844</v>
      </c>
      <c r="N14" s="35">
        <f>+'جدول 1'!M14/'جدول 1'!M29*100</f>
        <v>11.61935660324168</v>
      </c>
      <c r="O14" s="35">
        <f>+'جدول 1'!N14/'جدول 1'!N29*100</f>
        <v>0</v>
      </c>
      <c r="P14" s="35">
        <f>+'جدول 1'!O14/'جدول 1'!O29*100</f>
        <v>21.438130956423397</v>
      </c>
      <c r="Q14" s="35">
        <f>+'جدول 1'!P14/'جدول 1'!P29*100</f>
        <v>3.3685231864503833</v>
      </c>
      <c r="R14" s="35">
        <f>+'جدول 1'!Q14/'جدول 1'!Q29*100</f>
        <v>12.010949422069615</v>
      </c>
      <c r="S14" s="35">
        <f>+'جدول 1'!R14/'جدول 1'!R29*100</f>
        <v>7.549174677641217</v>
      </c>
      <c r="T14" s="36">
        <f>+'جدول 1'!S14/'جدول 1'!S29*100</f>
        <v>6.1291925676956485</v>
      </c>
      <c r="U14" s="1" t="s">
        <v>43</v>
      </c>
      <c r="V14" s="70" t="s">
        <v>44</v>
      </c>
    </row>
    <row r="15" spans="1:22" ht="25.5" customHeight="1" thickBot="1">
      <c r="A15" s="104"/>
      <c r="B15" s="104"/>
      <c r="C15" s="34">
        <f>+'جدول 1'!B15/'جدول 1'!B29*100</f>
        <v>17.14080863395343</v>
      </c>
      <c r="D15" s="32">
        <v>0</v>
      </c>
      <c r="E15" s="35">
        <f>+'جدول 1'!D15/'جدول 1'!D29*100</f>
        <v>0</v>
      </c>
      <c r="F15" s="35">
        <f>+'جدول 1'!E15/'جدول 1'!E29*100</f>
        <v>0</v>
      </c>
      <c r="G15" s="35">
        <f>+'جدول 1'!F15/'جدول 1'!F29*100</f>
        <v>23.186532537960087</v>
      </c>
      <c r="H15" s="35">
        <f>+'جدول 1'!G15/'جدول 1'!G29*100</f>
        <v>0</v>
      </c>
      <c r="I15" s="35">
        <f>+'جدول 1'!H15/'جدول 1'!H29*100</f>
        <v>28.230354689014675</v>
      </c>
      <c r="J15" s="35">
        <f>+'جدول 1'!I15/'جدول 1'!I29*100</f>
        <v>8.143131603737636</v>
      </c>
      <c r="K15" s="35">
        <f>+'جدول 1'!J15/'جدول 1'!J29*100</f>
        <v>5.065963880300332</v>
      </c>
      <c r="L15" s="35">
        <f>+'جدول 1'!K15/'جدول 1'!K29*100</f>
        <v>14.620185443788941</v>
      </c>
      <c r="M15" s="35">
        <f>+'جدول 1'!L15/'جدول 1'!L29*100</f>
        <v>14.955344541042395</v>
      </c>
      <c r="N15" s="35">
        <f>+'جدول 1'!M15/'جدول 1'!M29*100</f>
        <v>11.958438086693727</v>
      </c>
      <c r="O15" s="35">
        <f>+'جدول 1'!N15/'جدول 1'!N29*100</f>
        <v>12.834553628992074</v>
      </c>
      <c r="P15" s="35">
        <f>+'جدول 1'!O15/'جدول 1'!O29*100</f>
        <v>3.6210379173344216</v>
      </c>
      <c r="Q15" s="35">
        <f>+'جدول 1'!P15/'جدول 1'!P29*100</f>
        <v>8.985400855065299</v>
      </c>
      <c r="R15" s="35">
        <f>+'جدول 1'!Q15/'جدول 1'!Q29*100</f>
        <v>22.471272527751633</v>
      </c>
      <c r="S15" s="35">
        <f>+'جدول 1'!R15/'جدول 1'!R29*100</f>
        <v>1.8109905211518562</v>
      </c>
      <c r="T15" s="36">
        <f>+'جدول 1'!S15/'جدول 1'!S29*100</f>
        <v>59.66847489258507</v>
      </c>
      <c r="U15" s="1" t="s">
        <v>45</v>
      </c>
      <c r="V15" s="70" t="s">
        <v>46</v>
      </c>
    </row>
    <row r="16" spans="1:22" ht="25.5" customHeight="1" thickBot="1">
      <c r="A16" s="104"/>
      <c r="B16" s="104"/>
      <c r="C16" s="34">
        <f>+'جدول 1'!B16/'جدول 1'!B29*100</f>
        <v>5.989391125395065</v>
      </c>
      <c r="D16" s="32">
        <v>0</v>
      </c>
      <c r="E16" s="35">
        <f>+'جدول 1'!D16/'جدول 1'!D29*100</f>
        <v>99.05257763421741</v>
      </c>
      <c r="F16" s="35">
        <f>+'جدول 1'!E16/'جدول 1'!E29*100</f>
        <v>0</v>
      </c>
      <c r="G16" s="35">
        <f>+'جدول 1'!F16/'جدول 1'!F29*100</f>
        <v>0.015903688468423577</v>
      </c>
      <c r="H16" s="35">
        <f>+'جدول 1'!G16/'جدول 1'!G29*100</f>
        <v>0</v>
      </c>
      <c r="I16" s="35">
        <f>+'جدول 1'!H16/'جدول 1'!H29*100</f>
        <v>0.05199359664932966</v>
      </c>
      <c r="J16" s="35">
        <f>+'جدول 1'!I16/'جدول 1'!I29*100</f>
        <v>0</v>
      </c>
      <c r="K16" s="35">
        <f>+'جدول 1'!J16/'جدول 1'!J29*100</f>
        <v>0</v>
      </c>
      <c r="L16" s="35">
        <f>+'جدول 1'!K16/'جدول 1'!K29*100</f>
        <v>0</v>
      </c>
      <c r="M16" s="35">
        <f>+'جدول 1'!L16/'جدول 1'!L29*100</f>
        <v>15.225380036533517</v>
      </c>
      <c r="N16" s="35">
        <f>+'جدول 1'!M16/'جدول 1'!M29*100</f>
        <v>0</v>
      </c>
      <c r="O16" s="35">
        <f>+'جدول 1'!N16/'جدول 1'!N29*100</f>
        <v>0.07280360869052979</v>
      </c>
      <c r="P16" s="35">
        <f>+'جدول 1'!O16/'جدول 1'!O29*100</f>
        <v>0</v>
      </c>
      <c r="Q16" s="35">
        <f>+'جدول 1'!P16/'جدول 1'!P29*100</f>
        <v>7.206394770002836</v>
      </c>
      <c r="R16" s="35">
        <f>+'جدول 1'!Q16/'جدول 1'!Q29*100</f>
        <v>0</v>
      </c>
      <c r="S16" s="35">
        <f>+'جدول 1'!R16/'جدول 1'!R29*100</f>
        <v>0.8117778880119707</v>
      </c>
      <c r="T16" s="36">
        <f>+'جدول 1'!S16/'جدول 1'!S29*100</f>
        <v>7.656434246811937</v>
      </c>
      <c r="U16" s="1" t="s">
        <v>47</v>
      </c>
      <c r="V16" s="70" t="s">
        <v>48</v>
      </c>
    </row>
    <row r="17" spans="1:22" ht="25.5" customHeight="1" thickBot="1">
      <c r="A17" s="104"/>
      <c r="B17" s="104"/>
      <c r="C17" s="34">
        <f>+'جدول 1'!B17/'جدول 1'!B29*100</f>
        <v>1.6677192367089249</v>
      </c>
      <c r="D17" s="32">
        <v>0</v>
      </c>
      <c r="E17" s="35">
        <f>+'جدول 1'!D17/'جدول 1'!D29*100</f>
        <v>0.47483947372552626</v>
      </c>
      <c r="F17" s="35">
        <f>+'جدول 1'!E17/'جدول 1'!E29*100</f>
        <v>0</v>
      </c>
      <c r="G17" s="35">
        <f>+'جدول 1'!F17/'جدول 1'!F29*100</f>
        <v>0</v>
      </c>
      <c r="H17" s="35">
        <f>+'جدول 1'!G17/'جدول 1'!G29*100</f>
        <v>0</v>
      </c>
      <c r="I17" s="35">
        <f>+'جدول 1'!H17/'جدول 1'!H29*100</f>
        <v>0</v>
      </c>
      <c r="J17" s="35">
        <f>+'جدول 1'!I17/'جدول 1'!I29*100</f>
        <v>20.44983269554028</v>
      </c>
      <c r="K17" s="35">
        <f>+'جدول 1'!J17/'جدول 1'!J29*100</f>
        <v>14.360254272251149</v>
      </c>
      <c r="L17" s="35">
        <f>+'جدول 1'!K17/'جدول 1'!K29*100</f>
        <v>0.007683204110998291</v>
      </c>
      <c r="M17" s="35">
        <f>+'جدول 1'!L17/'جدول 1'!L29*100</f>
        <v>0</v>
      </c>
      <c r="N17" s="35">
        <f>+'جدول 1'!M17/'جدول 1'!M29*100</f>
        <v>7.546838172151886</v>
      </c>
      <c r="O17" s="35">
        <f>+'جدول 1'!N17/'جدول 1'!N29*100</f>
        <v>0</v>
      </c>
      <c r="P17" s="35">
        <f>+'جدول 1'!O17/'جدول 1'!O29*100</f>
        <v>0</v>
      </c>
      <c r="Q17" s="35">
        <f>+'جدول 1'!P17/'جدول 1'!P29*100</f>
        <v>0.3052381876195681</v>
      </c>
      <c r="R17" s="35">
        <f>+'جدول 1'!Q17/'جدول 1'!Q29*100</f>
        <v>2.181917429590239</v>
      </c>
      <c r="S17" s="35">
        <f>+'جدول 1'!R17/'جدول 1'!R29*100</f>
        <v>3.9457407577082138</v>
      </c>
      <c r="T17" s="36">
        <f>+'جدول 1'!S17/'جدول 1'!S29*100</f>
        <v>1.4624598916192448</v>
      </c>
      <c r="U17" s="1" t="s">
        <v>49</v>
      </c>
      <c r="V17" s="70" t="s">
        <v>50</v>
      </c>
    </row>
    <row r="18" spans="1:22" ht="25.5" customHeight="1" thickBot="1">
      <c r="A18" s="104"/>
      <c r="B18" s="104"/>
      <c r="C18" s="34">
        <f>+'جدول 1'!B18/'جدول 1'!B29*100</f>
        <v>0.5231428114307783</v>
      </c>
      <c r="D18" s="32">
        <v>0</v>
      </c>
      <c r="E18" s="35">
        <f>+'جدول 1'!D18/'جدول 1'!D29*100</f>
        <v>0</v>
      </c>
      <c r="F18" s="35">
        <f>+'جدول 1'!E18/'جدول 1'!E29*100</f>
        <v>0</v>
      </c>
      <c r="G18" s="35">
        <f>+'جدول 1'!F18/'جدول 1'!F29*100</f>
        <v>23.12879489752156</v>
      </c>
      <c r="H18" s="35">
        <f>+'جدول 1'!G18/'جدول 1'!G29*100</f>
        <v>0</v>
      </c>
      <c r="I18" s="35">
        <f>+'جدول 1'!H18/'جدول 1'!H29*100</f>
        <v>0</v>
      </c>
      <c r="J18" s="35">
        <f>+'جدول 1'!I18/'جدول 1'!I29*100</f>
        <v>0</v>
      </c>
      <c r="K18" s="35">
        <f>+'جدول 1'!J18/'جدول 1'!J29*100</f>
        <v>0</v>
      </c>
      <c r="L18" s="35">
        <f>+'جدول 1'!K18/'جدول 1'!K29*100</f>
        <v>1.3927108147482488</v>
      </c>
      <c r="M18" s="35">
        <f>+'جدول 1'!L18/'جدول 1'!L29*100</f>
        <v>0.7186715013539788</v>
      </c>
      <c r="N18" s="35">
        <f>+'جدول 1'!M18/'جدول 1'!M29*100</f>
        <v>0</v>
      </c>
      <c r="O18" s="35">
        <f>+'جدول 1'!N18/'جدول 1'!N29*100</f>
        <v>0</v>
      </c>
      <c r="P18" s="35">
        <f>+'جدول 1'!O18/'جدول 1'!O29*100</f>
        <v>0</v>
      </c>
      <c r="Q18" s="35">
        <f>+'جدول 1'!P18/'جدول 1'!P29*100</f>
        <v>0.10291393255287525</v>
      </c>
      <c r="R18" s="35">
        <f>+'جدول 1'!Q18/'جدول 1'!Q29*100</f>
        <v>0.5270273266174385</v>
      </c>
      <c r="S18" s="35">
        <f>+'جدول 1'!R18/'جدول 1'!R29*100</f>
        <v>0</v>
      </c>
      <c r="T18" s="36">
        <f>+'جدول 1'!S18/'جدول 1'!S29*100</f>
        <v>0</v>
      </c>
      <c r="U18" s="1" t="s">
        <v>51</v>
      </c>
      <c r="V18" s="70" t="s">
        <v>73</v>
      </c>
    </row>
    <row r="19" spans="1:22" ht="25.5" customHeight="1" thickBot="1">
      <c r="A19" s="104"/>
      <c r="B19" s="104"/>
      <c r="C19" s="34">
        <f>+'جدول 1'!B19/'جدول 1'!B29*100</f>
        <v>93.88095451514171</v>
      </c>
      <c r="D19" s="32">
        <v>0</v>
      </c>
      <c r="E19" s="35">
        <f>+'جدول 1'!D19/'جدول 1'!D29*100</f>
        <v>99.92346049979216</v>
      </c>
      <c r="F19" s="35">
        <f>+'جدول 1'!E19/'جدول 1'!E29*100</f>
        <v>39.41116911534942</v>
      </c>
      <c r="G19" s="35">
        <f>+'جدول 1'!F19/'جدول 1'!F29*100</f>
        <v>97.83590195528647</v>
      </c>
      <c r="H19" s="35">
        <f>+'جدول 1'!G19/'جدول 1'!G29*100</f>
        <v>93.99126313790383</v>
      </c>
      <c r="I19" s="35">
        <f>+'جدول 1'!H19/'جدول 1'!H29*100</f>
        <v>98.62522253963799</v>
      </c>
      <c r="J19" s="35">
        <f>+'جدول 1'!I19/'جدول 1'!I29*100</f>
        <v>99.58978176155617</v>
      </c>
      <c r="K19" s="35">
        <f>+'جدول 1'!J19/'جدول 1'!J29*100</f>
        <v>99.05288362958672</v>
      </c>
      <c r="L19" s="35">
        <f>+'جدول 1'!K19/'جدول 1'!K29*100</f>
        <v>98.32961857506425</v>
      </c>
      <c r="M19" s="35">
        <f>+'جدول 1'!L19/'جدول 1'!L29*100</f>
        <v>99.75916864879748</v>
      </c>
      <c r="N19" s="35">
        <f>+'جدول 1'!M19/'جدول 1'!M29*100</f>
        <v>92.03734017881696</v>
      </c>
      <c r="O19" s="35">
        <f>+'جدول 1'!N19/'جدول 1'!N29*100</f>
        <v>98.85668303490448</v>
      </c>
      <c r="P19" s="35">
        <f>+'جدول 1'!O19/'جدول 1'!O29*100</f>
        <v>99.0636068993721</v>
      </c>
      <c r="Q19" s="35">
        <f>+'جدول 1'!P19/'جدول 1'!P29*100</f>
        <v>71.59269619251276</v>
      </c>
      <c r="R19" s="35">
        <f>+'جدول 1'!Q19/'جدول 1'!Q29*100</f>
        <v>100.005909566852</v>
      </c>
      <c r="S19" s="35">
        <f>+'جدول 1'!R19/'جدول 1'!R29*100</f>
        <v>77.84214310492766</v>
      </c>
      <c r="T19" s="36">
        <f>+'جدول 1'!S19/'جدول 1'!S29*100</f>
        <v>79.44455174745244</v>
      </c>
      <c r="U19" s="7" t="s">
        <v>52</v>
      </c>
      <c r="V19" s="71" t="s">
        <v>53</v>
      </c>
    </row>
    <row r="20" spans="1:22" ht="25.5" customHeight="1" thickBot="1">
      <c r="A20" s="104"/>
      <c r="B20" s="104"/>
      <c r="C20" s="34">
        <f>+'جدول 1'!B20/'جدول 1'!B29*100</f>
        <v>2.059664767788582</v>
      </c>
      <c r="D20" s="32">
        <v>0</v>
      </c>
      <c r="E20" s="35">
        <f>+'جدول 1'!D20/'جدول 1'!D29*100</f>
        <v>0.049546704949235375</v>
      </c>
      <c r="F20" s="35">
        <f>+'جدول 1'!E20/'جدول 1'!E29*100</f>
        <v>0</v>
      </c>
      <c r="G20" s="35">
        <f>+'جدول 1'!F20/'جدول 1'!F29*100</f>
        <v>2.157697658546108</v>
      </c>
      <c r="H20" s="35">
        <f>+'جدول 1'!G20/'جدول 1'!G29*100</f>
        <v>6.00873686209618</v>
      </c>
      <c r="I20" s="35">
        <f>+'جدول 1'!H20/'جدول 1'!H29*100</f>
        <v>0</v>
      </c>
      <c r="J20" s="35">
        <f>+'جدول 1'!I20/'جدول 1'!I29*100</f>
        <v>0.4102182384438404</v>
      </c>
      <c r="K20" s="35">
        <f>+'جدول 1'!J20/'جدول 1'!J29*100</f>
        <v>0.9471163704132816</v>
      </c>
      <c r="L20" s="35">
        <f>+'جدول 1'!K20/'جدول 1'!K29*100</f>
        <v>1.670381424935753</v>
      </c>
      <c r="M20" s="35">
        <f>+'جدول 1'!L20/'جدول 1'!L29*100</f>
        <v>0.24083135120251667</v>
      </c>
      <c r="N20" s="35">
        <f>+'جدول 1'!M20/'جدول 1'!M29*100</f>
        <v>0.48131070472874515</v>
      </c>
      <c r="O20" s="35">
        <f>+'جدول 1'!N20/'جدول 1'!N29*100</f>
        <v>1.1347951419027922</v>
      </c>
      <c r="P20" s="35">
        <f>+'جدول 1'!O20/'جدول 1'!O29*100</f>
        <v>0.9363931006279016</v>
      </c>
      <c r="Q20" s="35">
        <f>+'جدول 1'!P20/'جدول 1'!P29*100</f>
        <v>9.766968696013373</v>
      </c>
      <c r="R20" s="35">
        <f>+'جدول 1'!Q20/'جدول 1'!Q29*100</f>
        <v>-0.005909566852002086</v>
      </c>
      <c r="S20" s="35">
        <f>+'جدول 1'!R20/'جدول 1'!R29*100</f>
        <v>7.266011502580319</v>
      </c>
      <c r="T20" s="36">
        <f>+'جدول 1'!S20/'جدول 1'!S29*100</f>
        <v>4.456476745285912</v>
      </c>
      <c r="U20" s="1" t="s">
        <v>54</v>
      </c>
      <c r="V20" s="70" t="s">
        <v>55</v>
      </c>
    </row>
    <row r="21" spans="1:22" ht="25.5" customHeight="1" thickBot="1">
      <c r="A21" s="104"/>
      <c r="B21" s="104"/>
      <c r="C21" s="34">
        <f>+'جدول 1'!B21/'جدول 1'!B29*100</f>
        <v>95.9406192829303</v>
      </c>
      <c r="D21" s="32">
        <v>0</v>
      </c>
      <c r="E21" s="35">
        <f>+'جدول 1'!D21/'جدول 1'!D29*100</f>
        <v>99.9730072047414</v>
      </c>
      <c r="F21" s="35">
        <f>+'جدول 1'!E21/'جدول 1'!E29*100</f>
        <v>39.41116911534942</v>
      </c>
      <c r="G21" s="35">
        <f>+'جدول 1'!F21/'جدول 1'!F29*100</f>
        <v>99.99359961383257</v>
      </c>
      <c r="H21" s="35">
        <f>+'جدول 1'!G21/'جدول 1'!G29*100</f>
        <v>100</v>
      </c>
      <c r="I21" s="35">
        <f>+'جدول 1'!H21/'جدول 1'!H29*100</f>
        <v>98.62522253963799</v>
      </c>
      <c r="J21" s="35">
        <f>+'جدول 1'!I21/'جدول 1'!I29*100</f>
        <v>100</v>
      </c>
      <c r="K21" s="35">
        <f>+'جدول 1'!J21/'جدول 1'!J29*100</f>
        <v>100</v>
      </c>
      <c r="L21" s="35">
        <f>+'جدول 1'!K21/'جدول 1'!K29*100</f>
        <v>100</v>
      </c>
      <c r="M21" s="35">
        <f>+'جدول 1'!L21/'جدول 1'!L29*100</f>
        <v>100</v>
      </c>
      <c r="N21" s="35">
        <f>+'جدول 1'!M21/'جدول 1'!M29*100</f>
        <v>92.51865088354572</v>
      </c>
      <c r="O21" s="35">
        <f>+'جدول 1'!N21/'جدول 1'!N29*100</f>
        <v>99.99147817680726</v>
      </c>
      <c r="P21" s="35">
        <f>+'جدول 1'!O21/'جدول 1'!O29*100</f>
        <v>100</v>
      </c>
      <c r="Q21" s="35">
        <f>+'جدول 1'!P21/'جدول 1'!P29*100</f>
        <v>81.35966488852614</v>
      </c>
      <c r="R21" s="35">
        <f>+'جدول 1'!Q21/'جدول 1'!Q29*100</f>
        <v>100</v>
      </c>
      <c r="S21" s="35">
        <f>+'جدول 1'!R21/'جدول 1'!R29*100</f>
        <v>85.10815460750798</v>
      </c>
      <c r="T21" s="36">
        <f>+'جدول 1'!S21/'جدول 1'!S29*100</f>
        <v>83.90102849273835</v>
      </c>
      <c r="U21" s="7" t="s">
        <v>56</v>
      </c>
      <c r="V21" s="71" t="s">
        <v>57</v>
      </c>
    </row>
    <row r="22" spans="1:22" ht="25.5" customHeight="1" thickBot="1">
      <c r="A22" s="104"/>
      <c r="B22" s="104"/>
      <c r="C22" s="34">
        <f>+'جدول 1'!B22/'جدول 1'!B29*100</f>
        <v>2.8389760346461577</v>
      </c>
      <c r="D22" s="32">
        <v>0</v>
      </c>
      <c r="E22" s="35">
        <f>+'جدول 1'!D22/'جدول 1'!D29*100</f>
        <v>0.02543487824672252</v>
      </c>
      <c r="F22" s="35">
        <f>+'جدول 1'!E22/'جدول 1'!E29*100</f>
        <v>58.7847164160779</v>
      </c>
      <c r="G22" s="35">
        <f>+'جدول 1'!F22/'جدول 1'!F29*100</f>
        <v>0.0017953546174725465</v>
      </c>
      <c r="H22" s="35">
        <f>+'جدول 1'!G22/'جدول 1'!G29*100</f>
        <v>0</v>
      </c>
      <c r="I22" s="35">
        <f>+'جدول 1'!H22/'جدول 1'!H29*100</f>
        <v>1.351471207866934</v>
      </c>
      <c r="J22" s="35">
        <f>+'جدول 1'!I22/'جدول 1'!I29*100</f>
        <v>0</v>
      </c>
      <c r="K22" s="35">
        <f>+'جدول 1'!J22/'جدول 1'!J29*100</f>
        <v>0</v>
      </c>
      <c r="L22" s="35">
        <f>+'جدول 1'!K22/'جدول 1'!K29*100</f>
        <v>0</v>
      </c>
      <c r="M22" s="35">
        <f>+'جدول 1'!L22/'جدول 1'!L29*100</f>
        <v>0</v>
      </c>
      <c r="N22" s="35">
        <f>+'جدول 1'!M22/'جدول 1'!M29*100</f>
        <v>0</v>
      </c>
      <c r="O22" s="35">
        <f>+'جدول 1'!N22/'جدول 1'!N29*100</f>
        <v>0.008521823192728512</v>
      </c>
      <c r="P22" s="35">
        <f>+'جدول 1'!O22/'جدول 1'!O29*100</f>
        <v>0</v>
      </c>
      <c r="Q22" s="35">
        <f>+'جدول 1'!P22/'جدول 1'!P29*100</f>
        <v>0.6812380124946497</v>
      </c>
      <c r="R22" s="35">
        <f>+'جدول 1'!Q22/'جدول 1'!Q29*100</f>
        <v>0</v>
      </c>
      <c r="S22" s="35">
        <f>+'جدول 1'!R22/'جدول 1'!R29*100</f>
        <v>14.395648610620777</v>
      </c>
      <c r="T22" s="36">
        <f>+'جدول 1'!S22/'جدول 1'!S29*100</f>
        <v>5.316395949154334</v>
      </c>
      <c r="U22" s="1" t="s">
        <v>58</v>
      </c>
      <c r="V22" s="70" t="s">
        <v>146</v>
      </c>
    </row>
    <row r="23" spans="1:22" ht="25.5" customHeight="1" thickBot="1">
      <c r="A23" s="104"/>
      <c r="B23" s="104"/>
      <c r="C23" s="34">
        <f>+'جدول 1'!B23/'جدول 1'!B29*100</f>
        <v>0.4458354736719598</v>
      </c>
      <c r="D23" s="32">
        <v>0</v>
      </c>
      <c r="E23" s="35">
        <f>+'جدول 1'!D23/'جدول 1'!D29*100</f>
        <v>0</v>
      </c>
      <c r="F23" s="35">
        <f>+'جدول 1'!E23/'جدول 1'!E29*100</f>
        <v>1.8041144685726616</v>
      </c>
      <c r="G23" s="35">
        <f>+'جدول 1'!F23/'جدول 1'!F29*100</f>
        <v>0.0022978808740641674</v>
      </c>
      <c r="H23" s="35">
        <f>+'جدول 1'!G23/'جدول 1'!G29*100</f>
        <v>0</v>
      </c>
      <c r="I23" s="35">
        <f>+'جدول 1'!H23/'جدول 1'!H29*100</f>
        <v>0</v>
      </c>
      <c r="J23" s="35">
        <f>+'جدول 1'!I23/'جدول 1'!I29*100</f>
        <v>0</v>
      </c>
      <c r="K23" s="35">
        <f>+'جدول 1'!J23/'جدول 1'!J29*100</f>
        <v>0</v>
      </c>
      <c r="L23" s="35">
        <f>+'جدول 1'!K23/'جدول 1'!K29*100</f>
        <v>0</v>
      </c>
      <c r="M23" s="35">
        <f>+'جدول 1'!L23/'جدول 1'!L29*100</f>
        <v>0</v>
      </c>
      <c r="N23" s="35">
        <f>+'جدول 1'!M23/'جدول 1'!M29*100</f>
        <v>0</v>
      </c>
      <c r="O23" s="35">
        <f>+'جدول 1'!N23/'جدول 1'!N29*100</f>
        <v>0</v>
      </c>
      <c r="P23" s="35">
        <f>+'جدول 1'!O23/'جدول 1'!O29*100</f>
        <v>0</v>
      </c>
      <c r="Q23" s="35">
        <f>+'جدول 1'!P23/'جدول 1'!P29*100</f>
        <v>4.278500481388637</v>
      </c>
      <c r="R23" s="35">
        <f>+'جدول 1'!Q23/'جدول 1'!Q29*100</f>
        <v>0</v>
      </c>
      <c r="S23" s="35">
        <f>+'جدول 1'!R23/'جدول 1'!R29*100</f>
        <v>0.49619678187123056</v>
      </c>
      <c r="T23" s="36">
        <f>+'جدول 1'!S23/'جدول 1'!S29*100</f>
        <v>10.78257555810732</v>
      </c>
      <c r="U23" s="1" t="s">
        <v>59</v>
      </c>
      <c r="V23" s="70" t="s">
        <v>60</v>
      </c>
    </row>
    <row r="24" spans="1:22" ht="25.5" customHeight="1" thickBot="1">
      <c r="A24" s="104"/>
      <c r="B24" s="104"/>
      <c r="C24" s="34">
        <f>+'جدول 1'!B24/'جدول 1'!B29*100</f>
        <v>0.07465942319275234</v>
      </c>
      <c r="D24" s="32">
        <v>0</v>
      </c>
      <c r="E24" s="35">
        <f>+'جدول 1'!D24/'جدول 1'!D29*100</f>
        <v>0.001557917011881472</v>
      </c>
      <c r="F24" s="35">
        <f>+'جدول 1'!E24/'جدول 1'!E29*100</f>
        <v>0</v>
      </c>
      <c r="G24" s="35">
        <f>+'جدول 1'!F24/'جدول 1'!F29*100</f>
        <v>0</v>
      </c>
      <c r="H24" s="35">
        <f>+'جدول 1'!G24/'جدول 1'!G29*100</f>
        <v>0</v>
      </c>
      <c r="I24" s="35">
        <f>+'جدول 1'!H24/'جدول 1'!H29*100</f>
        <v>0</v>
      </c>
      <c r="J24" s="35">
        <f>+'جدول 1'!I24/'جدول 1'!I29*100</f>
        <v>0</v>
      </c>
      <c r="K24" s="35">
        <f>+'جدول 1'!J24/'جدول 1'!J29*100</f>
        <v>0</v>
      </c>
      <c r="L24" s="35">
        <f>+'جدول 1'!K24/'جدول 1'!K29*100</f>
        <v>0</v>
      </c>
      <c r="M24" s="35">
        <f>+'جدول 1'!L24/'جدول 1'!L29*100</f>
        <v>0</v>
      </c>
      <c r="N24" s="35">
        <f>+'جدول 1'!M24/'جدول 1'!M29*100</f>
        <v>0</v>
      </c>
      <c r="O24" s="35">
        <f>+'جدول 1'!N24/'جدول 1'!N29*100</f>
        <v>0</v>
      </c>
      <c r="P24" s="35">
        <f>+'جدول 1'!O24/'جدول 1'!O29*100</f>
        <v>0</v>
      </c>
      <c r="Q24" s="35">
        <f>+'جدول 1'!P24/'جدول 1'!P29*100</f>
        <v>1.3491668702647963</v>
      </c>
      <c r="R24" s="35">
        <f>+'جدول 1'!Q24/'جدول 1'!Q29*100</f>
        <v>0</v>
      </c>
      <c r="S24" s="35">
        <f>+'جدول 1'!R24/'جدول 1'!R29*100</f>
        <v>0</v>
      </c>
      <c r="T24" s="36">
        <f>+'جدول 1'!S24/'جدول 1'!S29*100</f>
        <v>0</v>
      </c>
      <c r="U24" s="1" t="s">
        <v>61</v>
      </c>
      <c r="V24" s="70" t="s">
        <v>62</v>
      </c>
    </row>
    <row r="25" spans="1:22" ht="25.5" customHeight="1" thickBot="1">
      <c r="A25" s="104"/>
      <c r="B25" s="104"/>
      <c r="C25" s="34">
        <f>+'جدول 1'!B25/'جدول 1'!B29*100</f>
        <v>0.06906269484134861</v>
      </c>
      <c r="D25" s="32">
        <v>0</v>
      </c>
      <c r="E25" s="35">
        <f>+'جدول 1'!D25/'جدول 1'!D29*100</f>
        <v>0</v>
      </c>
      <c r="F25" s="35">
        <f>+'جدول 1'!E25/'جدول 1'!E29*100</f>
        <v>0</v>
      </c>
      <c r="G25" s="35">
        <f>+'جدول 1'!F25/'جدول 1'!F29*100</f>
        <v>0.0023071506758869276</v>
      </c>
      <c r="H25" s="35">
        <f>+'جدول 1'!G25/'جدول 1'!G29*100</f>
        <v>0</v>
      </c>
      <c r="I25" s="35">
        <f>+'جدول 1'!H25/'جدول 1'!H29*100</f>
        <v>0</v>
      </c>
      <c r="J25" s="35">
        <f>+'جدول 1'!I25/'جدول 1'!I29*100</f>
        <v>0</v>
      </c>
      <c r="K25" s="35">
        <f>+'جدول 1'!J25/'جدول 1'!J29*100</f>
        <v>0</v>
      </c>
      <c r="L25" s="35">
        <f>+'جدول 1'!K25/'جدول 1'!K29*100</f>
        <v>0</v>
      </c>
      <c r="M25" s="35">
        <f>+'جدول 1'!L25/'جدول 1'!L29*100</f>
        <v>0</v>
      </c>
      <c r="N25" s="35">
        <f>+'جدول 1'!M25/'جدول 1'!M29*100</f>
        <v>7.481349116454289</v>
      </c>
      <c r="O25" s="35">
        <f>+'جدول 1'!N25/'جدول 1'!N29*100</f>
        <v>0</v>
      </c>
      <c r="P25" s="35">
        <f>+'جدول 1'!O25/'جدول 1'!O29*100</f>
        <v>0</v>
      </c>
      <c r="Q25" s="35">
        <f>+'جدول 1'!P25/'جدول 1'!P29*100</f>
        <v>1.0790297550491275</v>
      </c>
      <c r="R25" s="35">
        <f>+'جدول 1'!Q25/'جدول 1'!Q29*100</f>
        <v>0</v>
      </c>
      <c r="S25" s="35">
        <f>+'جدول 1'!R25/'جدول 1'!R29*100</f>
        <v>0</v>
      </c>
      <c r="T25" s="36">
        <f>+'جدول 1'!S25/'جدول 1'!S29*100</f>
        <v>0</v>
      </c>
      <c r="U25" s="1" t="s">
        <v>63</v>
      </c>
      <c r="V25" s="70" t="s">
        <v>64</v>
      </c>
    </row>
    <row r="26" spans="1:22" ht="25.5" customHeight="1" thickBot="1">
      <c r="A26" s="104"/>
      <c r="B26" s="104"/>
      <c r="C26" s="34">
        <f>+'جدول 1'!B26/'جدول 1'!B29*100</f>
        <v>0.6216231728630756</v>
      </c>
      <c r="D26" s="32">
        <v>0</v>
      </c>
      <c r="E26" s="35">
        <f>+'جدول 1'!D26/'جدول 1'!D29*100</f>
        <v>0</v>
      </c>
      <c r="F26" s="35">
        <f>+'جدول 1'!E26/'جدول 1'!E29*100</f>
        <v>0</v>
      </c>
      <c r="G26" s="35">
        <f>+'جدول 1'!F26/'جدول 1'!F29*100</f>
        <v>0</v>
      </c>
      <c r="H26" s="35">
        <f>+'جدول 1'!G26/'جدول 1'!G29*100</f>
        <v>0</v>
      </c>
      <c r="I26" s="35">
        <f>+'جدول 1'!H26/'جدول 1'!H29*100</f>
        <v>0.023306252495072236</v>
      </c>
      <c r="J26" s="35">
        <f>+'جدول 1'!I26/'جدول 1'!I29*100</f>
        <v>0</v>
      </c>
      <c r="K26" s="35">
        <f>+'جدول 1'!J26/'جدول 1'!J29*100</f>
        <v>0</v>
      </c>
      <c r="L26" s="35">
        <f>+'جدول 1'!K26/'جدول 1'!K29*100</f>
        <v>0</v>
      </c>
      <c r="M26" s="35">
        <f>+'جدول 1'!L26/'جدول 1'!L29*100</f>
        <v>0</v>
      </c>
      <c r="N26" s="35">
        <f>+'جدول 1'!M26/'جدول 1'!M29*100</f>
        <v>0</v>
      </c>
      <c r="O26" s="35">
        <f>+'جدول 1'!N26/'جدول 1'!N29*100</f>
        <v>0</v>
      </c>
      <c r="P26" s="35">
        <f>+'جدول 1'!O26/'جدول 1'!O29*100</f>
        <v>0</v>
      </c>
      <c r="Q26" s="35">
        <f>+'جدول 1'!P26/'جدول 1'!P29*100</f>
        <v>11.08558828002521</v>
      </c>
      <c r="R26" s="35">
        <f>+'جدول 1'!Q26/'جدول 1'!Q29*100</f>
        <v>0</v>
      </c>
      <c r="S26" s="35">
        <f>+'جدول 1'!R26/'جدول 1'!R29*100</f>
        <v>0</v>
      </c>
      <c r="T26" s="36">
        <f>+'جدول 1'!S26/'جدول 1'!S29*100</f>
        <v>0</v>
      </c>
      <c r="U26" s="1" t="s">
        <v>65</v>
      </c>
      <c r="V26" s="70" t="s">
        <v>66</v>
      </c>
    </row>
    <row r="27" spans="1:22" ht="25.5" customHeight="1" thickBot="1">
      <c r="A27" s="104"/>
      <c r="B27" s="104"/>
      <c r="C27" s="34">
        <f>+'جدول 1'!B27/'جدول 1'!B29*100</f>
        <v>0.009223917854363307</v>
      </c>
      <c r="D27" s="32">
        <v>0</v>
      </c>
      <c r="E27" s="35">
        <f>+'جدول 1'!D27/'جدول 1'!D29*100</f>
        <v>0</v>
      </c>
      <c r="F27" s="35">
        <f>+'جدول 1'!E27/'جدول 1'!E29*100</f>
        <v>0</v>
      </c>
      <c r="G27" s="35">
        <f>+'جدول 1'!F27/'جدول 1'!F29*100</f>
        <v>0</v>
      </c>
      <c r="H27" s="35">
        <f>+'جدول 1'!G27/'جدول 1'!G29*100</f>
        <v>0</v>
      </c>
      <c r="I27" s="35">
        <f>+'جدول 1'!H27/'جدول 1'!H29*100</f>
        <v>0</v>
      </c>
      <c r="J27" s="35">
        <f>+'جدول 1'!I27/'جدول 1'!I29*100</f>
        <v>0</v>
      </c>
      <c r="K27" s="35">
        <f>+'جدول 1'!J27/'جدول 1'!J29*100</f>
        <v>0</v>
      </c>
      <c r="L27" s="35">
        <f>+'جدول 1'!K27/'جدول 1'!K29*100</f>
        <v>0</v>
      </c>
      <c r="M27" s="35">
        <f>+'جدول 1'!L27/'جدول 1'!L29*100</f>
        <v>0</v>
      </c>
      <c r="N27" s="35">
        <f>+'جدول 1'!M27/'جدول 1'!M29*100</f>
        <v>0</v>
      </c>
      <c r="O27" s="35">
        <f>+'جدول 1'!N27/'جدول 1'!N29*100</f>
        <v>0</v>
      </c>
      <c r="P27" s="35">
        <f>+'جدول 1'!O27/'جدول 1'!O29*100</f>
        <v>0</v>
      </c>
      <c r="Q27" s="35">
        <f>+'جدول 1'!P27/'جدول 1'!P29*100</f>
        <v>0.1668117122514292</v>
      </c>
      <c r="R27" s="35">
        <f>+'جدول 1'!Q27/'جدول 1'!Q29*100</f>
        <v>0</v>
      </c>
      <c r="S27" s="35">
        <f>+'جدول 1'!R27/'جدول 1'!R29*100</f>
        <v>0</v>
      </c>
      <c r="T27" s="36">
        <f>+'جدول 1'!S27/'جدول 1'!S29*100</f>
        <v>0</v>
      </c>
      <c r="U27" s="1" t="s">
        <v>67</v>
      </c>
      <c r="V27" s="70" t="s">
        <v>68</v>
      </c>
    </row>
    <row r="28" spans="1:22" ht="25.5" customHeight="1" thickBot="1">
      <c r="A28" s="104"/>
      <c r="B28" s="104"/>
      <c r="C28" s="34">
        <f>+'جدول 1'!B28/'جدول 1'!B29*100</f>
        <v>0</v>
      </c>
      <c r="D28" s="32">
        <v>0</v>
      </c>
      <c r="E28" s="35">
        <f>+'جدول 1'!D28/'جدول 1'!D29*100</f>
        <v>0</v>
      </c>
      <c r="F28" s="35">
        <f>+'جدول 1'!E28/'جدول 1'!E29*100</f>
        <v>0</v>
      </c>
      <c r="G28" s="35">
        <f>+'جدول 1'!F28/'جدول 1'!F29*100</f>
        <v>0</v>
      </c>
      <c r="H28" s="35">
        <f>+'جدول 1'!G28/'جدول 1'!G29*100</f>
        <v>0</v>
      </c>
      <c r="I28" s="35">
        <f>+'جدول 1'!H28/'جدول 1'!H29*100</f>
        <v>0</v>
      </c>
      <c r="J28" s="35">
        <f>+'جدول 1'!I28/'جدول 1'!I29*100</f>
        <v>0</v>
      </c>
      <c r="K28" s="35">
        <f>+'جدول 1'!J28/'جدول 1'!J29*100</f>
        <v>0</v>
      </c>
      <c r="L28" s="35">
        <f>+'جدول 1'!K28/'جدول 1'!K29*100</f>
        <v>0</v>
      </c>
      <c r="M28" s="35">
        <f>+'جدول 1'!L28/'جدول 1'!L29*100</f>
        <v>0</v>
      </c>
      <c r="N28" s="35">
        <f>+'جدول 1'!M28/'جدول 1'!M29*100</f>
        <v>0</v>
      </c>
      <c r="O28" s="35">
        <f>+'جدول 1'!N28/'جدول 1'!N29*100</f>
        <v>0</v>
      </c>
      <c r="P28" s="35">
        <f>+'جدول 1'!O28/'جدول 1'!O29*100</f>
        <v>0</v>
      </c>
      <c r="Q28" s="35">
        <f>+'جدول 1'!P28/'جدول 1'!P29*100</f>
        <v>0</v>
      </c>
      <c r="R28" s="35">
        <f>+'جدول 1'!Q28/'جدول 1'!Q29*100</f>
        <v>0</v>
      </c>
      <c r="S28" s="35">
        <f>+'جدول 1'!R28/'جدول 1'!R29*100</f>
        <v>0</v>
      </c>
      <c r="T28" s="36">
        <f>+'جدول 1'!S28/'جدول 1'!S29*100</f>
        <v>0</v>
      </c>
      <c r="U28" s="8" t="s">
        <v>69</v>
      </c>
      <c r="V28" s="72" t="s">
        <v>70</v>
      </c>
    </row>
    <row r="29" spans="1:22" ht="25.5" customHeight="1" thickBot="1">
      <c r="A29" s="104"/>
      <c r="B29" s="104"/>
      <c r="C29" s="37">
        <f aca="true" t="shared" si="0" ref="C29:T29">SUM(C21:C28)</f>
        <v>99.99999999999996</v>
      </c>
      <c r="D29" s="32">
        <v>0</v>
      </c>
      <c r="E29" s="38">
        <f t="shared" si="0"/>
        <v>100.00000000000001</v>
      </c>
      <c r="F29" s="38">
        <f t="shared" si="0"/>
        <v>99.99999999999999</v>
      </c>
      <c r="G29" s="38">
        <f t="shared" si="0"/>
        <v>100</v>
      </c>
      <c r="H29" s="38">
        <f t="shared" si="0"/>
        <v>100</v>
      </c>
      <c r="I29" s="38">
        <f t="shared" si="0"/>
        <v>100</v>
      </c>
      <c r="J29" s="38">
        <f t="shared" si="0"/>
        <v>100</v>
      </c>
      <c r="K29" s="38">
        <f t="shared" si="0"/>
        <v>100</v>
      </c>
      <c r="L29" s="38">
        <f t="shared" si="0"/>
        <v>100</v>
      </c>
      <c r="M29" s="38">
        <f t="shared" si="0"/>
        <v>100</v>
      </c>
      <c r="N29" s="38">
        <f t="shared" si="0"/>
        <v>100</v>
      </c>
      <c r="O29" s="38">
        <f t="shared" si="0"/>
        <v>99.99999999999999</v>
      </c>
      <c r="P29" s="38">
        <f t="shared" si="0"/>
        <v>100</v>
      </c>
      <c r="Q29" s="38">
        <f t="shared" si="0"/>
        <v>99.99999999999999</v>
      </c>
      <c r="R29" s="38">
        <f t="shared" si="0"/>
        <v>100</v>
      </c>
      <c r="S29" s="38">
        <f t="shared" si="0"/>
        <v>100</v>
      </c>
      <c r="T29" s="39">
        <f t="shared" si="0"/>
        <v>100.00000000000001</v>
      </c>
      <c r="U29" s="9" t="s">
        <v>71</v>
      </c>
      <c r="V29" s="73" t="s">
        <v>72</v>
      </c>
    </row>
    <row r="30" spans="1:22" ht="11.2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row>
    <row r="31" spans="1:22" ht="20.25" customHeight="1">
      <c r="A31" s="104"/>
      <c r="B31" s="104"/>
      <c r="C31" s="99"/>
      <c r="D31" s="99"/>
      <c r="E31" s="99"/>
      <c r="F31" s="99"/>
      <c r="G31" s="99"/>
      <c r="H31" s="99"/>
      <c r="I31" s="99"/>
      <c r="J31" s="99"/>
      <c r="K31" s="99"/>
      <c r="L31" s="99"/>
      <c r="M31" s="99"/>
      <c r="N31" s="99"/>
      <c r="O31" s="99"/>
      <c r="P31" s="99"/>
      <c r="Q31" s="99"/>
      <c r="R31" s="99"/>
      <c r="S31" s="99"/>
      <c r="T31" s="99"/>
      <c r="U31" s="100"/>
      <c r="V31" s="101" t="s">
        <v>160</v>
      </c>
    </row>
    <row r="32" spans="1:22" ht="21" customHeight="1">
      <c r="A32" s="104"/>
      <c r="B32" s="104"/>
      <c r="C32" s="136" t="s">
        <v>161</v>
      </c>
      <c r="D32" s="136"/>
      <c r="E32" s="136"/>
      <c r="F32" s="136"/>
      <c r="G32" s="136"/>
      <c r="H32" s="136"/>
      <c r="I32" s="136"/>
      <c r="J32" s="136"/>
      <c r="K32" s="136"/>
      <c r="L32" s="136"/>
      <c r="M32" s="136"/>
      <c r="N32" s="136"/>
      <c r="O32" s="136"/>
      <c r="P32" s="136"/>
      <c r="Q32" s="136"/>
      <c r="R32" s="136"/>
      <c r="S32" s="136"/>
      <c r="T32" s="136"/>
      <c r="U32" s="136"/>
      <c r="V32" s="136"/>
    </row>
  </sheetData>
  <sheetProtection/>
  <mergeCells count="19">
    <mergeCell ref="E7:G7"/>
    <mergeCell ref="H7:H9"/>
    <mergeCell ref="I7:I9"/>
    <mergeCell ref="J7:K8"/>
    <mergeCell ref="L7:M7"/>
    <mergeCell ref="N7:T7"/>
    <mergeCell ref="E8:E9"/>
    <mergeCell ref="F8:F9"/>
    <mergeCell ref="G8:G9"/>
    <mergeCell ref="C32:V32"/>
    <mergeCell ref="C6:C9"/>
    <mergeCell ref="D6:D9"/>
    <mergeCell ref="E6:K6"/>
    <mergeCell ref="L6:T6"/>
    <mergeCell ref="L8:L9"/>
    <mergeCell ref="M8:M9"/>
    <mergeCell ref="N8:N9"/>
    <mergeCell ref="O8:T8"/>
    <mergeCell ref="U6:V9"/>
  </mergeCells>
  <printOptions/>
  <pageMargins left="0.75" right="0.75" top="1" bottom="1" header="0.5" footer="0.5"/>
  <pageSetup horizontalDpi="600" verticalDpi="600" orientation="portrait" paperSize="9" r:id="rId2"/>
  <headerFooter alignWithMargins="0">
    <oddFooter>&amp;L&amp;"Arial,Bold"&amp;18 106</oddFooter>
  </headerFooter>
  <drawing r:id="rId1"/>
</worksheet>
</file>

<file path=xl/worksheets/sheet3.xml><?xml version="1.0" encoding="utf-8"?>
<worksheet xmlns="http://schemas.openxmlformats.org/spreadsheetml/2006/main" xmlns:r="http://schemas.openxmlformats.org/officeDocument/2006/relationships">
  <dimension ref="A4:V127"/>
  <sheetViews>
    <sheetView zoomScalePageLayoutView="0" workbookViewId="0" topLeftCell="A1">
      <selection activeCell="B4" sqref="B4:V32"/>
    </sheetView>
  </sheetViews>
  <sheetFormatPr defaultColWidth="9.140625" defaultRowHeight="12.75"/>
  <cols>
    <col min="1" max="1" width="9.140625" style="0" customWidth="1"/>
    <col min="2" max="2" width="2.8515625" style="0" customWidth="1"/>
    <col min="3" max="10" width="13.421875" style="0" customWidth="1"/>
    <col min="11" max="11" width="13.8515625" style="0" customWidth="1"/>
    <col min="12" max="18" width="13.421875" style="0" customWidth="1"/>
    <col min="19" max="19" width="15.421875" style="0" customWidth="1"/>
    <col min="20" max="20" width="13.421875" style="0" customWidth="1"/>
    <col min="21" max="21" width="12.57421875" style="0" customWidth="1"/>
    <col min="22" max="22" width="58.140625" style="0" customWidth="1"/>
  </cols>
  <sheetData>
    <row r="4" spans="1:22" ht="27.75">
      <c r="A4" s="104"/>
      <c r="B4" s="104"/>
      <c r="C4" s="105" t="s">
        <v>150</v>
      </c>
      <c r="D4" s="114"/>
      <c r="E4" s="114"/>
      <c r="F4" s="114"/>
      <c r="G4" s="115"/>
      <c r="H4" s="115"/>
      <c r="I4" s="115"/>
      <c r="J4" s="115"/>
      <c r="K4" s="115"/>
      <c r="L4" s="114"/>
      <c r="M4" s="115"/>
      <c r="N4" s="115"/>
      <c r="O4" s="115"/>
      <c r="P4" s="115"/>
      <c r="Q4" s="115"/>
      <c r="R4" s="115"/>
      <c r="S4" s="115"/>
      <c r="T4" s="115"/>
      <c r="U4" s="116"/>
      <c r="V4" s="117" t="s">
        <v>163</v>
      </c>
    </row>
    <row r="5" spans="1:22" ht="27" thickBot="1">
      <c r="A5" s="104"/>
      <c r="B5" s="104"/>
      <c r="C5" s="118"/>
      <c r="D5" s="119"/>
      <c r="E5" s="119"/>
      <c r="F5" s="119"/>
      <c r="G5" s="120"/>
      <c r="H5" s="120"/>
      <c r="I5" s="120"/>
      <c r="J5" s="120"/>
      <c r="K5" s="121"/>
      <c r="L5" s="121"/>
      <c r="M5" s="121"/>
      <c r="N5" s="122"/>
      <c r="O5" s="122"/>
      <c r="P5" s="122"/>
      <c r="Q5" s="121"/>
      <c r="R5" s="121"/>
      <c r="S5" s="121"/>
      <c r="T5" s="121"/>
      <c r="U5" s="118"/>
      <c r="V5" s="119"/>
    </row>
    <row r="6" spans="1:22" ht="27.75" customHeight="1" thickBot="1">
      <c r="A6" s="104"/>
      <c r="B6" s="104"/>
      <c r="C6" s="143" t="s">
        <v>1</v>
      </c>
      <c r="D6" s="143" t="s">
        <v>2</v>
      </c>
      <c r="E6" s="165" t="s">
        <v>3</v>
      </c>
      <c r="F6" s="166"/>
      <c r="G6" s="166"/>
      <c r="H6" s="166"/>
      <c r="I6" s="166"/>
      <c r="J6" s="166"/>
      <c r="K6" s="167"/>
      <c r="L6" s="159" t="s">
        <v>4</v>
      </c>
      <c r="M6" s="151"/>
      <c r="N6" s="160"/>
      <c r="O6" s="160"/>
      <c r="P6" s="160"/>
      <c r="Q6" s="160"/>
      <c r="R6" s="160"/>
      <c r="S6" s="160"/>
      <c r="T6" s="160"/>
      <c r="U6" s="137" t="s">
        <v>5</v>
      </c>
      <c r="V6" s="138"/>
    </row>
    <row r="7" spans="1:22" ht="47.25" customHeight="1" thickBot="1">
      <c r="A7" s="104"/>
      <c r="B7" s="104"/>
      <c r="C7" s="158"/>
      <c r="D7" s="139"/>
      <c r="E7" s="168" t="s">
        <v>139</v>
      </c>
      <c r="F7" s="169"/>
      <c r="G7" s="170"/>
      <c r="H7" s="143" t="s">
        <v>6</v>
      </c>
      <c r="I7" s="143" t="s">
        <v>7</v>
      </c>
      <c r="J7" s="137" t="s">
        <v>8</v>
      </c>
      <c r="K7" s="146"/>
      <c r="L7" s="137" t="s">
        <v>9</v>
      </c>
      <c r="M7" s="149"/>
      <c r="N7" s="150" t="s">
        <v>10</v>
      </c>
      <c r="O7" s="151"/>
      <c r="P7" s="151"/>
      <c r="Q7" s="151"/>
      <c r="R7" s="151"/>
      <c r="S7" s="151"/>
      <c r="T7" s="152"/>
      <c r="U7" s="139"/>
      <c r="V7" s="140"/>
    </row>
    <row r="8" spans="1:22" ht="27.75" customHeight="1" thickBot="1">
      <c r="A8" s="104"/>
      <c r="B8" s="104"/>
      <c r="C8" s="158"/>
      <c r="D8" s="139"/>
      <c r="E8" s="171" t="s">
        <v>142</v>
      </c>
      <c r="F8" s="163" t="s">
        <v>140</v>
      </c>
      <c r="G8" s="161" t="s">
        <v>11</v>
      </c>
      <c r="H8" s="144"/>
      <c r="I8" s="145"/>
      <c r="J8" s="147"/>
      <c r="K8" s="148"/>
      <c r="L8" s="153" t="s">
        <v>12</v>
      </c>
      <c r="M8" s="155" t="s">
        <v>13</v>
      </c>
      <c r="N8" s="149" t="s">
        <v>144</v>
      </c>
      <c r="O8" s="150" t="s">
        <v>14</v>
      </c>
      <c r="P8" s="157"/>
      <c r="Q8" s="151"/>
      <c r="R8" s="151"/>
      <c r="S8" s="151"/>
      <c r="T8" s="152"/>
      <c r="U8" s="139"/>
      <c r="V8" s="140"/>
    </row>
    <row r="9" spans="1:22" ht="105" customHeight="1" thickBot="1">
      <c r="A9" s="104"/>
      <c r="B9" s="104"/>
      <c r="C9" s="158"/>
      <c r="D9" s="139"/>
      <c r="E9" s="172"/>
      <c r="F9" s="164"/>
      <c r="G9" s="162"/>
      <c r="H9" s="140"/>
      <c r="I9" s="139"/>
      <c r="J9" s="50" t="s">
        <v>15</v>
      </c>
      <c r="K9" s="51" t="s">
        <v>16</v>
      </c>
      <c r="L9" s="154"/>
      <c r="M9" s="156"/>
      <c r="N9" s="140"/>
      <c r="O9" s="52" t="s">
        <v>17</v>
      </c>
      <c r="P9" s="53" t="s">
        <v>18</v>
      </c>
      <c r="Q9" s="53" t="s">
        <v>156</v>
      </c>
      <c r="R9" s="54" t="s">
        <v>19</v>
      </c>
      <c r="S9" s="54" t="s">
        <v>20</v>
      </c>
      <c r="T9" s="54" t="s">
        <v>157</v>
      </c>
      <c r="U9" s="141"/>
      <c r="V9" s="142"/>
    </row>
    <row r="10" spans="1:22" ht="24.75" thickBot="1">
      <c r="A10" s="104"/>
      <c r="B10" s="104"/>
      <c r="C10" s="55"/>
      <c r="D10" s="56" t="s">
        <v>22</v>
      </c>
      <c r="E10" s="56" t="s">
        <v>143</v>
      </c>
      <c r="F10" s="56" t="s">
        <v>130</v>
      </c>
      <c r="G10" s="56" t="s">
        <v>23</v>
      </c>
      <c r="H10" s="56" t="s">
        <v>24</v>
      </c>
      <c r="I10" s="56" t="s">
        <v>25</v>
      </c>
      <c r="J10" s="18" t="s">
        <v>26</v>
      </c>
      <c r="K10" s="18" t="s">
        <v>27</v>
      </c>
      <c r="L10" s="18" t="s">
        <v>28</v>
      </c>
      <c r="M10" s="18" t="s">
        <v>29</v>
      </c>
      <c r="N10" s="56" t="s">
        <v>30</v>
      </c>
      <c r="O10" s="57" t="s">
        <v>141</v>
      </c>
      <c r="P10" s="57" t="s">
        <v>31</v>
      </c>
      <c r="Q10" s="57" t="s">
        <v>32</v>
      </c>
      <c r="R10" s="57" t="s">
        <v>33</v>
      </c>
      <c r="S10" s="57" t="s">
        <v>34</v>
      </c>
      <c r="T10" s="58" t="s">
        <v>35</v>
      </c>
      <c r="U10" s="59" t="s">
        <v>145</v>
      </c>
      <c r="V10" s="60" t="s">
        <v>36</v>
      </c>
    </row>
    <row r="11" spans="1:22" ht="33.75">
      <c r="A11" s="104"/>
      <c r="B11" s="104"/>
      <c r="C11" s="40">
        <f>SUM(D11:T11)</f>
        <v>100.00000000000001</v>
      </c>
      <c r="D11" s="32">
        <f>+'جدول 1'!C11/'جدول 1'!B11*100</f>
        <v>0</v>
      </c>
      <c r="E11" s="32">
        <f>+'جدول 1'!D11/'جدول 1'!B11*100</f>
        <v>0.02497701700254364</v>
      </c>
      <c r="F11" s="32">
        <f>+'جدول 1'!E11/'جدول 1'!B11*100</f>
        <v>0.051638477564949485</v>
      </c>
      <c r="G11" s="32">
        <f>+'جدول 1'!F11/'جدول 1'!B11*100</f>
        <v>0.7813338688712278</v>
      </c>
      <c r="H11" s="32">
        <f>+'جدول 1'!G11/'جدول 1'!B11*100</f>
        <v>0.026012082296349534</v>
      </c>
      <c r="I11" s="32">
        <f>+'جدول 1'!H11/'جدول 1'!B11*100</f>
        <v>35.282138412025496</v>
      </c>
      <c r="J11" s="32">
        <f>+'جدول 1'!I11/'جدول 1'!B11*100</f>
        <v>2.264812495544842</v>
      </c>
      <c r="K11" s="32">
        <f>+'جدول 1'!J11/'جدول 1'!B11*100</f>
        <v>2.544993163739471</v>
      </c>
      <c r="L11" s="32">
        <f>+'جدول 1'!K11/'جدول 1'!B11*100</f>
        <v>20.51520182654727</v>
      </c>
      <c r="M11" s="32">
        <f>+'جدول 1'!L11/'جدول 1'!B11*100</f>
        <v>12.635178721690648</v>
      </c>
      <c r="N11" s="32">
        <f>+'جدول 1'!M11/'جدول 1'!B11*100</f>
        <v>0.13147307286200355</v>
      </c>
      <c r="O11" s="32">
        <f>+'جدول 1'!N11/'جدول 1'!B11*100</f>
        <v>0.10653535458662101</v>
      </c>
      <c r="P11" s="32">
        <f>+'جدول 1'!O11/'جدول 1'!B11*100</f>
        <v>1.5328837323154876</v>
      </c>
      <c r="Q11" s="32">
        <f>+'جدول 1'!P11/'جدول 1'!B11*100</f>
        <v>4.517152333546593</v>
      </c>
      <c r="R11" s="32">
        <f>+'جدول 1'!Q11/'جدول 1'!B11*100</f>
        <v>2.700627061468695</v>
      </c>
      <c r="S11" s="32">
        <f>+'جدول 1'!R11/'جدول 1'!B11*100</f>
        <v>16.788734577161613</v>
      </c>
      <c r="T11" s="33">
        <f>+'جدول 1'!S11/'جدول 1'!B11*100</f>
        <v>0.09630780277619432</v>
      </c>
      <c r="U11" s="2" t="s">
        <v>37</v>
      </c>
      <c r="V11" s="69" t="s">
        <v>38</v>
      </c>
    </row>
    <row r="12" spans="1:22" ht="33.75">
      <c r="A12" s="104"/>
      <c r="B12" s="104"/>
      <c r="C12" s="41">
        <f aca="true" t="shared" si="0" ref="C12:C29">SUM(D12:T12)</f>
        <v>99.99999999999999</v>
      </c>
      <c r="D12" s="35">
        <f>+'جدول 1'!C12/'جدول 1'!B12*100</f>
        <v>0</v>
      </c>
      <c r="E12" s="35">
        <f>+'جدول 1'!D12/'جدول 1'!B12*100</f>
        <v>0</v>
      </c>
      <c r="F12" s="35">
        <f>+'جدول 1'!E12/'جدول 1'!B12*100</f>
        <v>0</v>
      </c>
      <c r="G12" s="35">
        <f>+'جدول 1'!F12/'جدول 1'!B12*100</f>
        <v>0</v>
      </c>
      <c r="H12" s="35">
        <f>+'جدول 1'!G12/'جدول 1'!B12*100</f>
        <v>0</v>
      </c>
      <c r="I12" s="35">
        <f>+'جدول 1'!H12/'جدول 1'!B12*100</f>
        <v>78.95744216397249</v>
      </c>
      <c r="J12" s="35">
        <f>+'جدول 1'!I12/'جدول 1'!B12*100</f>
        <v>0.4672796233681019</v>
      </c>
      <c r="K12" s="35">
        <f>+'جدول 1'!J12/'جدول 1'!B12*100</f>
        <v>3.7958397030581987</v>
      </c>
      <c r="L12" s="35">
        <f>+'جدول 1'!K12/'جدول 1'!B12*100</f>
        <v>0</v>
      </c>
      <c r="M12" s="35">
        <f>+'جدول 1'!L12/'جدول 1'!B12*100</f>
        <v>8.661900479018456</v>
      </c>
      <c r="N12" s="35">
        <f>+'جدول 1'!M12/'جدول 1'!B12*100</f>
        <v>0.0750059464732886</v>
      </c>
      <c r="O12" s="35">
        <f>+'جدول 1'!N12/'جدول 1'!B12*100</f>
        <v>0.9014694422374587</v>
      </c>
      <c r="P12" s="35">
        <f>+'جدول 1'!O12/'جدول 1'!B12*100</f>
        <v>0</v>
      </c>
      <c r="Q12" s="35">
        <f>+'جدول 1'!P12/'جدول 1'!B12*100</f>
        <v>0.6245049675480355</v>
      </c>
      <c r="R12" s="35">
        <f>+'جدول 1'!Q12/'جدول 1'!B12*100</f>
        <v>6.516557674323971</v>
      </c>
      <c r="S12" s="35">
        <f>+'جدول 1'!R12/'جدول 1'!B12*100</f>
        <v>0</v>
      </c>
      <c r="T12" s="36">
        <f>+'جدول 1'!S12/'جدول 1'!B12*100</f>
        <v>0</v>
      </c>
      <c r="U12" s="1" t="s">
        <v>39</v>
      </c>
      <c r="V12" s="70" t="s">
        <v>40</v>
      </c>
    </row>
    <row r="13" spans="1:22" ht="33.75">
      <c r="A13" s="104"/>
      <c r="B13" s="104"/>
      <c r="C13" s="41">
        <f t="shared" si="0"/>
        <v>100</v>
      </c>
      <c r="D13" s="35">
        <f>+'جدول 1'!C13/'جدول 1'!B13*100</f>
        <v>0</v>
      </c>
      <c r="E13" s="35">
        <f>+'جدول 1'!D13/'جدول 1'!B13*100</f>
        <v>0</v>
      </c>
      <c r="F13" s="35">
        <f>+'جدول 1'!E13/'جدول 1'!B13*100</f>
        <v>0</v>
      </c>
      <c r="G13" s="35">
        <f>+'جدول 1'!F13/'جدول 1'!B13*100</f>
        <v>0</v>
      </c>
      <c r="H13" s="35">
        <f>+'جدول 1'!G13/'جدول 1'!B13*100</f>
        <v>8.538418482708662</v>
      </c>
      <c r="I13" s="35">
        <f>+'جدول 1'!H13/'جدول 1'!B13*100</f>
        <v>17.435484150113332</v>
      </c>
      <c r="J13" s="35">
        <f>+'جدول 1'!I13/'جدول 1'!B13*100</f>
        <v>0.030509139773628718</v>
      </c>
      <c r="K13" s="35">
        <f>+'جدول 1'!J13/'جدول 1'!B13*100</f>
        <v>27.53558957683341</v>
      </c>
      <c r="L13" s="35">
        <f>+'جدول 1'!K13/'جدول 1'!B13*100</f>
        <v>0</v>
      </c>
      <c r="M13" s="35">
        <f>+'جدول 1'!L13/'جدول 1'!B13*100</f>
        <v>0</v>
      </c>
      <c r="N13" s="35">
        <f>+'جدول 1'!M13/'جدول 1'!B13*100</f>
        <v>0</v>
      </c>
      <c r="O13" s="35">
        <f>+'جدول 1'!N13/'جدول 1'!B13*100</f>
        <v>0.9919714223617044</v>
      </c>
      <c r="P13" s="35">
        <f>+'جدول 1'!O13/'جدول 1'!B13*100</f>
        <v>0</v>
      </c>
      <c r="Q13" s="35">
        <f>+'جدول 1'!P13/'جدول 1'!B13*100</f>
        <v>45.46802722820926</v>
      </c>
      <c r="R13" s="35">
        <f>+'جدول 1'!Q13/'جدول 1'!B13*100</f>
        <v>0</v>
      </c>
      <c r="S13" s="35">
        <f>+'جدول 1'!R13/'جدول 1'!B13*100</f>
        <v>0</v>
      </c>
      <c r="T13" s="36">
        <f>+'جدول 1'!S13/'جدول 1'!B13*100</f>
        <v>0</v>
      </c>
      <c r="U13" s="1" t="s">
        <v>41</v>
      </c>
      <c r="V13" s="70" t="s">
        <v>42</v>
      </c>
    </row>
    <row r="14" spans="1:22" ht="33.75">
      <c r="A14" s="104"/>
      <c r="B14" s="104"/>
      <c r="C14" s="41">
        <f t="shared" si="0"/>
        <v>100.00000000000001</v>
      </c>
      <c r="D14" s="35">
        <f>+'جدول 1'!C14/'جدول 1'!B14*100</f>
        <v>0</v>
      </c>
      <c r="E14" s="35">
        <f>+'جدول 1'!D14/'جدول 1'!B14*100</f>
        <v>0</v>
      </c>
      <c r="F14" s="35">
        <f>+'جدول 1'!E14/'جدول 1'!B14*100</f>
        <v>0</v>
      </c>
      <c r="G14" s="35">
        <f>+'جدول 1'!F14/'جدول 1'!B14*100</f>
        <v>0.11994004328325412</v>
      </c>
      <c r="H14" s="35">
        <f>+'جدول 1'!G14/'جدول 1'!B14*100</f>
        <v>0</v>
      </c>
      <c r="I14" s="35">
        <f>+'جدول 1'!H14/'جدول 1'!B14*100</f>
        <v>53.10044225273628</v>
      </c>
      <c r="J14" s="35">
        <f>+'جدول 1'!I14/'جدول 1'!B14*100</f>
        <v>5.65538755506672</v>
      </c>
      <c r="K14" s="35">
        <f>+'جدول 1'!J14/'جدول 1'!B14*100</f>
        <v>6.757145151488136</v>
      </c>
      <c r="L14" s="35">
        <f>+'جدول 1'!K14/'جدول 1'!B14*100</f>
        <v>8.146129336584295</v>
      </c>
      <c r="M14" s="35">
        <f>+'جدول 1'!L14/'جدول 1'!B14*100</f>
        <v>5.75241787336709</v>
      </c>
      <c r="N14" s="35">
        <f>+'جدول 1'!M14/'جدول 1'!B14*100</f>
        <v>0.15008144289649789</v>
      </c>
      <c r="O14" s="35">
        <f>+'جدول 1'!N14/'جدول 1'!B14*100</f>
        <v>0</v>
      </c>
      <c r="P14" s="35">
        <f>+'جدول 1'!O14/'جدول 1'!B14*100</f>
        <v>2.6419491062315603</v>
      </c>
      <c r="Q14" s="35">
        <f>+'جدول 1'!P14/'جدول 1'!B14*100</f>
        <v>1.9195868987213514</v>
      </c>
      <c r="R14" s="35">
        <f>+'جدول 1'!Q14/'جدول 1'!B14*100</f>
        <v>3.1482389769361268</v>
      </c>
      <c r="S14" s="35">
        <f>+'جدول 1'!R14/'جدول 1'!B14*100</f>
        <v>11.833067888563454</v>
      </c>
      <c r="T14" s="36">
        <f>+'جدول 1'!S14/'جدول 1'!B14*100</f>
        <v>0.7756134741252472</v>
      </c>
      <c r="U14" s="1" t="s">
        <v>43</v>
      </c>
      <c r="V14" s="70" t="s">
        <v>44</v>
      </c>
    </row>
    <row r="15" spans="1:22" ht="30" customHeight="1">
      <c r="A15" s="104"/>
      <c r="B15" s="104"/>
      <c r="C15" s="41">
        <f t="shared" si="0"/>
        <v>100.00000000000003</v>
      </c>
      <c r="D15" s="35">
        <f>+'جدول 1'!C15/'جدول 1'!B15*100</f>
        <v>0</v>
      </c>
      <c r="E15" s="35">
        <f>+'جدول 1'!D15/'جدول 1'!B15*100</f>
        <v>0</v>
      </c>
      <c r="F15" s="35">
        <f>+'جدول 1'!E15/'جدول 1'!B15*100</f>
        <v>0</v>
      </c>
      <c r="G15" s="35">
        <f>+'جدول 1'!F15/'جدول 1'!B15*100</f>
        <v>1.2152468507154024</v>
      </c>
      <c r="H15" s="35">
        <f>+'جدول 1'!G15/'جدول 1'!B15*100</f>
        <v>0</v>
      </c>
      <c r="I15" s="35">
        <f>+'جدول 1'!H15/'جدول 1'!B15*100</f>
        <v>61.06490740229697</v>
      </c>
      <c r="J15" s="35">
        <f>+'جدول 1'!I15/'جدول 1'!B15*100</f>
        <v>1.2440627735407943</v>
      </c>
      <c r="K15" s="35">
        <f>+'جدول 1'!J15/'جدول 1'!B15*100</f>
        <v>0.8516769420283911</v>
      </c>
      <c r="L15" s="35">
        <f>+'جدول 1'!K15/'جدول 1'!B15*100</f>
        <v>13.09228187583303</v>
      </c>
      <c r="M15" s="35">
        <f>+'جدول 1'!L15/'جدول 1'!B15*100</f>
        <v>10.014593493294853</v>
      </c>
      <c r="N15" s="35">
        <f>+'جدول 1'!M15/'جدول 1'!B15*100</f>
        <v>0.0874397121153361</v>
      </c>
      <c r="O15" s="35">
        <f>+'جدول 1'!N15/'جدول 1'!B15*100</f>
        <v>0.06284412575721408</v>
      </c>
      <c r="P15" s="35">
        <f>+'جدول 1'!O15/'جدول 1'!B15*100</f>
        <v>0.2526154707053461</v>
      </c>
      <c r="Q15" s="35">
        <f>+'جدول 1'!P15/'جدول 1'!B15*100</f>
        <v>2.8986450431095467</v>
      </c>
      <c r="R15" s="35">
        <f>+'جدول 1'!Q15/'جدول 1'!B15*100</f>
        <v>3.3343206645952694</v>
      </c>
      <c r="S15" s="35">
        <f>+'جدول 1'!R15/'جدول 1'!B15*100</f>
        <v>1.6069538437936446</v>
      </c>
      <c r="T15" s="36">
        <f>+'جدول 1'!S15/'جدول 1'!B15*100</f>
        <v>4.274411802214219</v>
      </c>
      <c r="U15" s="1" t="s">
        <v>45</v>
      </c>
      <c r="V15" s="70" t="s">
        <v>46</v>
      </c>
    </row>
    <row r="16" spans="1:22" ht="33.75">
      <c r="A16" s="104"/>
      <c r="B16" s="104"/>
      <c r="C16" s="41">
        <f t="shared" si="0"/>
        <v>100.00000000000003</v>
      </c>
      <c r="D16" s="35">
        <f>+'جدول 1'!C16/'جدول 1'!B16*100</f>
        <v>0</v>
      </c>
      <c r="E16" s="35">
        <f>+'جدول 1'!D16/'جدول 1'!B16*100</f>
        <v>60.212634957250046</v>
      </c>
      <c r="F16" s="35">
        <f>+'جدول 1'!E16/'جدول 1'!B16*100</f>
        <v>0</v>
      </c>
      <c r="G16" s="35">
        <f>+'جدول 1'!F16/'جدول 1'!B16*100</f>
        <v>0.0023854767574373655</v>
      </c>
      <c r="H16" s="35">
        <f>+'جدول 1'!G16/'جدول 1'!B16*100</f>
        <v>0</v>
      </c>
      <c r="I16" s="35">
        <f>+'جدول 1'!H16/'جدول 1'!B16*100</f>
        <v>0.3218650792596959</v>
      </c>
      <c r="J16" s="35">
        <f>+'جدول 1'!I16/'جدول 1'!B16*100</f>
        <v>0</v>
      </c>
      <c r="K16" s="35">
        <f>+'جدول 1'!J16/'جدول 1'!B16*100</f>
        <v>0</v>
      </c>
      <c r="L16" s="35">
        <f>+'جدول 1'!K16/'جدول 1'!B16*100</f>
        <v>0</v>
      </c>
      <c r="M16" s="35">
        <f>+'جدول 1'!L16/'جدول 1'!B16*100</f>
        <v>29.17787610885918</v>
      </c>
      <c r="N16" s="35">
        <f>+'جدول 1'!M16/'جدول 1'!B16*100</f>
        <v>0</v>
      </c>
      <c r="O16" s="35">
        <f>+'جدول 1'!N16/'جدول 1'!B16*100</f>
        <v>0.0010202003267745507</v>
      </c>
      <c r="P16" s="35">
        <f>+'جدول 1'!O16/'جدول 1'!B16*100</f>
        <v>0</v>
      </c>
      <c r="Q16" s="35">
        <f>+'جدول 1'!P16/'جدول 1'!B16*100</f>
        <v>6.65310321287091</v>
      </c>
      <c r="R16" s="35">
        <f>+'جدول 1'!Q16/'جدول 1'!B16*100</f>
        <v>0</v>
      </c>
      <c r="S16" s="35">
        <f>+'جدول 1'!R16/'جدول 1'!B16*100</f>
        <v>2.061451276980984</v>
      </c>
      <c r="T16" s="36">
        <f>+'جدول 1'!S16/'جدول 1'!B16*100</f>
        <v>1.5696636876949963</v>
      </c>
      <c r="U16" s="1" t="s">
        <v>47</v>
      </c>
      <c r="V16" s="70" t="s">
        <v>48</v>
      </c>
    </row>
    <row r="17" spans="1:22" ht="33.75">
      <c r="A17" s="104"/>
      <c r="B17" s="104"/>
      <c r="C17" s="41">
        <f t="shared" si="0"/>
        <v>99.99999999999997</v>
      </c>
      <c r="D17" s="35">
        <f>+'جدول 1'!C17/'جدول 1'!B17*100</f>
        <v>0</v>
      </c>
      <c r="E17" s="35">
        <f>+'جدول 1'!D17/'جدول 1'!B17*100</f>
        <v>1.0366410502079455</v>
      </c>
      <c r="F17" s="35">
        <f>+'جدول 1'!E17/'جدول 1'!B17*100</f>
        <v>0</v>
      </c>
      <c r="G17" s="35">
        <f>+'جدول 1'!F17/'جدول 1'!B17*100</f>
        <v>0</v>
      </c>
      <c r="H17" s="35">
        <f>+'جدول 1'!G17/'جدول 1'!B17*100</f>
        <v>0</v>
      </c>
      <c r="I17" s="35">
        <f>+'جدول 1'!H17/'جدول 1'!B17*100</f>
        <v>0</v>
      </c>
      <c r="J17" s="35">
        <f>+'جدول 1'!I17/'جدول 1'!B17*100</f>
        <v>32.11064050918363</v>
      </c>
      <c r="K17" s="35">
        <f>+'جدول 1'!J17/'جدول 1'!B17*100</f>
        <v>24.81322984484588</v>
      </c>
      <c r="L17" s="35">
        <f>+'جدول 1'!K17/'جدول 1'!B17*100</f>
        <v>0.07071527011176183</v>
      </c>
      <c r="M17" s="35">
        <f>+'جدول 1'!L17/'جدول 1'!B17*100</f>
        <v>0</v>
      </c>
      <c r="N17" s="35">
        <f>+'جدول 1'!M17/'جدول 1'!B17*100</f>
        <v>0.5671627051162788</v>
      </c>
      <c r="O17" s="35">
        <f>+'جدول 1'!N17/'جدول 1'!B17*100</f>
        <v>0</v>
      </c>
      <c r="P17" s="35">
        <f>+'جدول 1'!O17/'جدول 1'!B17*100</f>
        <v>0</v>
      </c>
      <c r="Q17" s="35">
        <f>+'جدول 1'!P17/'جدول 1'!B17*100</f>
        <v>1.0120566300932659</v>
      </c>
      <c r="R17" s="35">
        <f>+'جدول 1'!Q17/'جدول 1'!B17*100</f>
        <v>3.3275636907063992</v>
      </c>
      <c r="S17" s="35">
        <f>+'جدول 1'!R17/'جدول 1'!B17*100</f>
        <v>35.985218296485236</v>
      </c>
      <c r="T17" s="36">
        <f>+'جدول 1'!S17/'جدول 1'!B17*100</f>
        <v>1.0767720032495758</v>
      </c>
      <c r="U17" s="1" t="s">
        <v>49</v>
      </c>
      <c r="V17" s="70" t="s">
        <v>50</v>
      </c>
    </row>
    <row r="18" spans="1:22" ht="39" customHeight="1">
      <c r="A18" s="104"/>
      <c r="B18" s="104"/>
      <c r="C18" s="41">
        <f t="shared" si="0"/>
        <v>99.99999999999999</v>
      </c>
      <c r="D18" s="35">
        <f>+'جدول 1'!C18/'جدول 1'!B18*100</f>
        <v>0</v>
      </c>
      <c r="E18" s="35">
        <f>+'جدول 1'!D18/'جدول 1'!B18*100</f>
        <v>0</v>
      </c>
      <c r="F18" s="35">
        <f>+'جدول 1'!E18/'جدول 1'!B18*100</f>
        <v>0</v>
      </c>
      <c r="G18" s="35">
        <f>+'جدول 1'!F18/'جدول 1'!B18*100</f>
        <v>39.718491631996514</v>
      </c>
      <c r="H18" s="35">
        <f>+'جدول 1'!G18/'جدول 1'!B18*100</f>
        <v>0</v>
      </c>
      <c r="I18" s="35">
        <f>+'جدول 1'!H18/'جدول 1'!B18*100</f>
        <v>0</v>
      </c>
      <c r="J18" s="35">
        <f>+'جدول 1'!I18/'جدول 1'!B18*100</f>
        <v>0</v>
      </c>
      <c r="K18" s="35">
        <f>+'جدول 1'!J18/'جدول 1'!B18*100</f>
        <v>0</v>
      </c>
      <c r="L18" s="35">
        <f>+'جدول 1'!K18/'جدول 1'!B18*100</f>
        <v>40.86339616627098</v>
      </c>
      <c r="M18" s="35">
        <f>+'جدول 1'!L18/'جدول 1'!B18*100</f>
        <v>15.768063866785727</v>
      </c>
      <c r="N18" s="35">
        <f>+'جدول 1'!M18/'جدول 1'!B18*100</f>
        <v>0</v>
      </c>
      <c r="O18" s="35">
        <f>+'جدول 1'!N18/'جدول 1'!B18*100</f>
        <v>0</v>
      </c>
      <c r="P18" s="35">
        <f>+'جدول 1'!O18/'جدول 1'!B18*100</f>
        <v>0</v>
      </c>
      <c r="Q18" s="35">
        <f>+'جدول 1'!P18/'جدول 1'!B18*100</f>
        <v>1.0877843295997154</v>
      </c>
      <c r="R18" s="35">
        <f>+'جدول 1'!Q18/'جدول 1'!B18*100</f>
        <v>2.562264005347049</v>
      </c>
      <c r="S18" s="35">
        <f>+'جدول 1'!R18/'جدول 1'!B18*100</f>
        <v>0</v>
      </c>
      <c r="T18" s="36">
        <f>+'جدول 1'!S18/'جدول 1'!B18*100</f>
        <v>0</v>
      </c>
      <c r="U18" s="1" t="s">
        <v>51</v>
      </c>
      <c r="V18" s="70" t="s">
        <v>73</v>
      </c>
    </row>
    <row r="19" spans="1:22" ht="33.75">
      <c r="A19" s="104"/>
      <c r="B19" s="104"/>
      <c r="C19" s="41">
        <f t="shared" si="0"/>
        <v>100.00000000000001</v>
      </c>
      <c r="D19" s="35">
        <f>+'جدول 1'!C19/'جدول 1'!B19*100</f>
        <v>0</v>
      </c>
      <c r="E19" s="35">
        <f>+'جدول 1'!D19/'جدول 1'!B19*100</f>
        <v>3.875203334978701</v>
      </c>
      <c r="F19" s="35">
        <f>+'جدول 1'!E19/'جدول 1'!B19*100</f>
        <v>0.03175430857827434</v>
      </c>
      <c r="G19" s="35">
        <f>+'جدول 1'!F19/'جدول 1'!B19*100</f>
        <v>0.9362261360358097</v>
      </c>
      <c r="H19" s="35">
        <f>+'جدول 1'!G19/'جدول 1'!B19*100</f>
        <v>0.06462413311911415</v>
      </c>
      <c r="I19" s="35">
        <f>+'جدول 1'!H19/'جدول 1'!B19*100</f>
        <v>38.950871047545796</v>
      </c>
      <c r="J19" s="35">
        <f>+'جدول 1'!I19/'جدول 1'!B19*100</f>
        <v>2.7779180621612016</v>
      </c>
      <c r="K19" s="35">
        <f>+'جدول 1'!J19/'جدول 1'!B19*100</f>
        <v>3.0404210699739873</v>
      </c>
      <c r="L19" s="35">
        <f>+'جدول 1'!K19/'جدول 1'!B19*100</f>
        <v>16.076837796443005</v>
      </c>
      <c r="M19" s="35">
        <f>+'جدول 1'!L19/'جدول 1'!B19*100</f>
        <v>12.196733474596384</v>
      </c>
      <c r="N19" s="35">
        <f>+'جدول 1'!M19/'جدول 1'!B19*100</f>
        <v>0.1228717740713078</v>
      </c>
      <c r="O19" s="35">
        <f>+'جدول 1'!N19/'جدول 1'!B19*100</f>
        <v>0.08837791756908137</v>
      </c>
      <c r="P19" s="35">
        <f>+'جدول 1'!O19/'جدول 1'!B19*100</f>
        <v>1.261812478499305</v>
      </c>
      <c r="Q19" s="35">
        <f>+'جدول 1'!P19/'جدول 1'!B19*100</f>
        <v>4.216771890366775</v>
      </c>
      <c r="R19" s="35">
        <f>+'جدول 1'!Q19/'جدول 1'!B19*100</f>
        <v>2.7093129391820536</v>
      </c>
      <c r="S19" s="35">
        <f>+'جدول 1'!R19/'جدول 1'!B19*100</f>
        <v>12.611182761675943</v>
      </c>
      <c r="T19" s="36">
        <f>+'جدول 1'!S19/'جدول 1'!B19*100</f>
        <v>1.0390808752032643</v>
      </c>
      <c r="U19" s="7" t="s">
        <v>52</v>
      </c>
      <c r="V19" s="71" t="s">
        <v>53</v>
      </c>
    </row>
    <row r="20" spans="1:22" ht="39" customHeight="1">
      <c r="A20" s="104"/>
      <c r="B20" s="104"/>
      <c r="C20" s="41">
        <f t="shared" si="0"/>
        <v>100.00000000000001</v>
      </c>
      <c r="D20" s="35">
        <f>+'جدول 1'!C20/'جدول 1'!B20*100</f>
        <v>0</v>
      </c>
      <c r="E20" s="35">
        <f>+'جدول 1'!D20/'جدول 1'!B20*100</f>
        <v>0.08758359414517933</v>
      </c>
      <c r="F20" s="35">
        <f>+'جدول 1'!E20/'جدول 1'!B20*100</f>
        <v>0</v>
      </c>
      <c r="G20" s="35">
        <f>+'جدول 1'!F20/'جدول 1'!B20*100</f>
        <v>0.9411396151948732</v>
      </c>
      <c r="H20" s="35">
        <f>+'جدول 1'!G20/'جدول 1'!B20*100</f>
        <v>0.18830913410134664</v>
      </c>
      <c r="I20" s="35">
        <f>+'جدول 1'!H20/'جدول 1'!B20*100</f>
        <v>0</v>
      </c>
      <c r="J20" s="35">
        <f>+'جدول 1'!I20/'جدول 1'!B20*100</f>
        <v>0.521555551805466</v>
      </c>
      <c r="K20" s="35">
        <f>+'جدول 1'!J20/'جدول 1'!B20*100</f>
        <v>1.3251068833017092</v>
      </c>
      <c r="L20" s="35">
        <f>+'جدول 1'!K20/'جدول 1'!B20*100</f>
        <v>12.448381339575114</v>
      </c>
      <c r="M20" s="35">
        <f>+'جدول 1'!L20/'جدول 1'!B20*100</f>
        <v>1.342099427609551</v>
      </c>
      <c r="N20" s="35">
        <f>+'جدول 1'!M20/'جدول 1'!B20*100</f>
        <v>0.029288325788630755</v>
      </c>
      <c r="O20" s="35">
        <f>+'جدول 1'!N20/'جدول 1'!B20*100</f>
        <v>0.04624195152766376</v>
      </c>
      <c r="P20" s="35">
        <f>+'جدول 1'!O20/'جدول 1'!B20*100</f>
        <v>0.5436505640991762</v>
      </c>
      <c r="Q20" s="35">
        <f>+'جدول 1'!P20/'جدول 1'!B20*100</f>
        <v>26.221174578779976</v>
      </c>
      <c r="R20" s="35">
        <f>+'جدول 1'!Q20/'جدول 1'!B20*100</f>
        <v>-0.007297432950910574</v>
      </c>
      <c r="S20" s="35">
        <f>+'جدول 1'!R20/'جدول 1'!B20*100</f>
        <v>53.6559727617244</v>
      </c>
      <c r="T20" s="36">
        <f>+'جدول 1'!S20/'جدول 1'!B20*100</f>
        <v>2.656793705297844</v>
      </c>
      <c r="U20" s="1" t="s">
        <v>54</v>
      </c>
      <c r="V20" s="70" t="s">
        <v>55</v>
      </c>
    </row>
    <row r="21" spans="1:22" ht="33.75">
      <c r="A21" s="104"/>
      <c r="B21" s="104"/>
      <c r="C21" s="41">
        <f t="shared" si="0"/>
        <v>100</v>
      </c>
      <c r="D21" s="35">
        <f>+'جدول 1'!C21/'جدول 1'!B21*100</f>
        <v>0</v>
      </c>
      <c r="E21" s="35">
        <f>+'جدول 1'!D21/'جدول 1'!B21*100</f>
        <v>3.7938902582831107</v>
      </c>
      <c r="F21" s="35">
        <f>+'جدول 1'!E21/'جدول 1'!B21*100</f>
        <v>0.031072603257910662</v>
      </c>
      <c r="G21" s="35">
        <f>+'جدول 1'!F21/'جدول 1'!B21*100</f>
        <v>0.9363316191980698</v>
      </c>
      <c r="H21" s="35">
        <f>+'جدول 1'!G21/'جدول 1'!B21*100</f>
        <v>0.06727941761415934</v>
      </c>
      <c r="I21" s="35">
        <f>+'جدول 1'!H21/'جدول 1'!B21*100</f>
        <v>38.114669057492755</v>
      </c>
      <c r="J21" s="35">
        <f>+'جدول 1'!I21/'جدول 1'!B21*100</f>
        <v>2.7294782000811613</v>
      </c>
      <c r="K21" s="35">
        <f>+'جدول 1'!J21/'جدول 1'!B21*100</f>
        <v>3.0035964984589953</v>
      </c>
      <c r="L21" s="35">
        <f>+'جدول 1'!K21/'جدول 1'!B21*100</f>
        <v>15.998941656293786</v>
      </c>
      <c r="M21" s="35">
        <f>+'جدول 1'!L21/'جدول 1'!B21*100</f>
        <v>11.96370488377724</v>
      </c>
      <c r="N21" s="35">
        <f>+'جدول 1'!M21/'جدول 1'!B21*100</f>
        <v>0.12086271333439955</v>
      </c>
      <c r="O21" s="35">
        <f>+'جدول 1'!N21/'جدول 1'!B21*100</f>
        <v>0.08747333757615561</v>
      </c>
      <c r="P21" s="35">
        <f>+'جدول 1'!O21/'جدول 1'!B21*100</f>
        <v>1.2463948920410035</v>
      </c>
      <c r="Q21" s="35">
        <f>+'جدول 1'!P21/'جدول 1'!B21*100</f>
        <v>4.689165057018144</v>
      </c>
      <c r="R21" s="35">
        <f>+'جدول 1'!Q21/'جدول 1'!B21*100</f>
        <v>2.6509924205830364</v>
      </c>
      <c r="S21" s="35">
        <f>+'جدول 1'!R21/'جدول 1'!B21*100</f>
        <v>13.492337255947817</v>
      </c>
      <c r="T21" s="36">
        <f>+'جدول 1'!S21/'جدول 1'!B21*100</f>
        <v>1.0738101290422393</v>
      </c>
      <c r="U21" s="7" t="s">
        <v>56</v>
      </c>
      <c r="V21" s="71" t="s">
        <v>57</v>
      </c>
    </row>
    <row r="22" spans="1:22" ht="33.75">
      <c r="A22" s="104"/>
      <c r="B22" s="104"/>
      <c r="C22" s="41">
        <f t="shared" si="0"/>
        <v>100.00000000000001</v>
      </c>
      <c r="D22" s="35">
        <f>+'جدول 1'!C22/'جدول 1'!B22*100</f>
        <v>0</v>
      </c>
      <c r="E22" s="35">
        <f>+'جدول 1'!D22/'جدول 1'!B22*100</f>
        <v>0.03261913667841351</v>
      </c>
      <c r="F22" s="35">
        <f>+'جدول 1'!E22/'جدول 1'!B22*100</f>
        <v>1.5662588579975327</v>
      </c>
      <c r="G22" s="35">
        <f>+'جدول 1'!F22/'جدول 1'!B22*100</f>
        <v>0.0005681310440966782</v>
      </c>
      <c r="H22" s="35">
        <f>+'جدول 1'!G22/'جدول 1'!B22*100</f>
        <v>0</v>
      </c>
      <c r="I22" s="35">
        <f>+'جدول 1'!H22/'جدول 1'!B22*100</f>
        <v>17.650285956083493</v>
      </c>
      <c r="J22" s="35">
        <f>+'جدول 1'!I22/'جدول 1'!B22*100</f>
        <v>0</v>
      </c>
      <c r="K22" s="35">
        <f>+'جدول 1'!J22/'جدول 1'!B22*100</f>
        <v>0</v>
      </c>
      <c r="L22" s="35">
        <f>+'جدول 1'!K22/'جدول 1'!B22*100</f>
        <v>0</v>
      </c>
      <c r="M22" s="35">
        <f>+'جدول 1'!L22/'جدول 1'!B22*100</f>
        <v>0</v>
      </c>
      <c r="N22" s="35">
        <f>+'جدول 1'!M22/'جدول 1'!B22*100</f>
        <v>0</v>
      </c>
      <c r="O22" s="35">
        <f>+'جدول 1'!N22/'جدول 1'!B22*100</f>
        <v>0.00025193355750882716</v>
      </c>
      <c r="P22" s="35">
        <f>+'جدول 1'!O22/'جدول 1'!B22*100</f>
        <v>0</v>
      </c>
      <c r="Q22" s="35">
        <f>+'جدول 1'!P22/'جدول 1'!B22*100</f>
        <v>1.3268628452550815</v>
      </c>
      <c r="R22" s="35">
        <f>+'جدول 1'!Q22/'جدول 1'!B22*100</f>
        <v>0</v>
      </c>
      <c r="S22" s="35">
        <f>+'جدول 1'!R22/'جدول 1'!B22*100</f>
        <v>77.12373305138937</v>
      </c>
      <c r="T22" s="36">
        <f>+'جدول 1'!S22/'جدول 1'!B22*100</f>
        <v>2.299420087994517</v>
      </c>
      <c r="U22" s="1" t="s">
        <v>58</v>
      </c>
      <c r="V22" s="70" t="s">
        <v>146</v>
      </c>
    </row>
    <row r="23" spans="1:22" ht="33.75">
      <c r="A23" s="104"/>
      <c r="B23" s="104"/>
      <c r="C23" s="41">
        <f t="shared" si="0"/>
        <v>100.00000000000001</v>
      </c>
      <c r="D23" s="35">
        <f>+'جدول 1'!C23/'جدول 1'!B23*100</f>
        <v>0</v>
      </c>
      <c r="E23" s="35">
        <f>+'جدول 1'!D23/'جدول 1'!B23*100</f>
        <v>0</v>
      </c>
      <c r="F23" s="35">
        <f>+'جدول 1'!E23/'جدول 1'!B23*100</f>
        <v>0.30609082201972837</v>
      </c>
      <c r="G23" s="35">
        <f>+'جدول 1'!F23/'جدول 1'!B23*100</f>
        <v>0.004630340126693248</v>
      </c>
      <c r="H23" s="35">
        <f>+'جدول 1'!G23/'جدول 1'!B23*100</f>
        <v>0</v>
      </c>
      <c r="I23" s="35">
        <f>+'جدول 1'!H23/'جدول 1'!B23*100</f>
        <v>0</v>
      </c>
      <c r="J23" s="35">
        <f>+'جدول 1'!I23/'جدول 1'!B23*100</f>
        <v>0</v>
      </c>
      <c r="K23" s="35">
        <f>+'جدول 1'!J23/'جدول 1'!B23*100</f>
        <v>0</v>
      </c>
      <c r="L23" s="35">
        <f>+'جدول 1'!K23/'جدول 1'!B23*100</f>
        <v>0</v>
      </c>
      <c r="M23" s="35">
        <f>+'جدول 1'!L23/'جدول 1'!B23*100</f>
        <v>0</v>
      </c>
      <c r="N23" s="35">
        <f>+'جدول 1'!M23/'جدول 1'!B23*100</f>
        <v>0</v>
      </c>
      <c r="O23" s="35">
        <f>+'جدول 1'!N23/'جدول 1'!B23*100</f>
        <v>0</v>
      </c>
      <c r="P23" s="35">
        <f>+'جدول 1'!O23/'جدول 1'!B23*100</f>
        <v>0</v>
      </c>
      <c r="Q23" s="35">
        <f>+'جدول 1'!P23/'جدول 1'!B23*100</f>
        <v>53.06471678155762</v>
      </c>
      <c r="R23" s="35">
        <f>+'جدول 1'!Q23/'جدول 1'!B23*100</f>
        <v>0</v>
      </c>
      <c r="S23" s="35">
        <f>+'جدول 1'!R23/'جدول 1'!B23*100</f>
        <v>16.927696126890478</v>
      </c>
      <c r="T23" s="36">
        <f>+'جدول 1'!S23/'جدول 1'!B23*100</f>
        <v>29.696865929405487</v>
      </c>
      <c r="U23" s="1" t="s">
        <v>59</v>
      </c>
      <c r="V23" s="70" t="s">
        <v>60</v>
      </c>
    </row>
    <row r="24" spans="1:22" ht="34.5" customHeight="1">
      <c r="A24" s="104"/>
      <c r="B24" s="104"/>
      <c r="C24" s="41">
        <f t="shared" si="0"/>
        <v>99.99999999999999</v>
      </c>
      <c r="D24" s="35">
        <f>+'جدول 1'!C24/'جدول 1'!B24*100</f>
        <v>0</v>
      </c>
      <c r="E24" s="35">
        <f>+'جدول 1'!D24/'جدول 1'!B24*100</f>
        <v>0.0759738640390347</v>
      </c>
      <c r="F24" s="35">
        <f>+'جدول 1'!E24/'جدول 1'!B24*100</f>
        <v>0</v>
      </c>
      <c r="G24" s="35">
        <f>+'جدول 1'!F24/'جدول 1'!B24*100</f>
        <v>0</v>
      </c>
      <c r="H24" s="35">
        <f>+'جدول 1'!G24/'جدول 1'!B24*100</f>
        <v>0</v>
      </c>
      <c r="I24" s="35">
        <f>+'جدول 1'!H24/'جدول 1'!B24*100</f>
        <v>0</v>
      </c>
      <c r="J24" s="35">
        <f>+'جدول 1'!I24/'جدول 1'!B24*100</f>
        <v>0</v>
      </c>
      <c r="K24" s="35">
        <f>+'جدول 1'!J24/'جدول 1'!B24*100</f>
        <v>0</v>
      </c>
      <c r="L24" s="35">
        <f>+'جدول 1'!K24/'جدول 1'!B24*100</f>
        <v>0</v>
      </c>
      <c r="M24" s="35">
        <f>+'جدول 1'!L24/'جدول 1'!B24*100</f>
        <v>0</v>
      </c>
      <c r="N24" s="35">
        <f>+'جدول 1'!M24/'جدول 1'!B24*100</f>
        <v>0</v>
      </c>
      <c r="O24" s="35">
        <f>+'جدول 1'!N24/'جدول 1'!B24*100</f>
        <v>0</v>
      </c>
      <c r="P24" s="35">
        <f>+'جدول 1'!O24/'جدول 1'!B24*100</f>
        <v>0</v>
      </c>
      <c r="Q24" s="35">
        <f>+'جدول 1'!P24/'جدول 1'!B24*100</f>
        <v>99.92402613596096</v>
      </c>
      <c r="R24" s="35">
        <f>+'جدول 1'!Q24/'جدول 1'!B24*100</f>
        <v>0</v>
      </c>
      <c r="S24" s="35">
        <f>+'جدول 1'!R24/'جدول 1'!B24*100</f>
        <v>0</v>
      </c>
      <c r="T24" s="36">
        <f>+'جدول 1'!S24/'جدول 1'!B24*100</f>
        <v>0</v>
      </c>
      <c r="U24" s="1" t="s">
        <v>61</v>
      </c>
      <c r="V24" s="70" t="s">
        <v>62</v>
      </c>
    </row>
    <row r="25" spans="1:22" ht="33.75">
      <c r="A25" s="104"/>
      <c r="B25" s="104"/>
      <c r="C25" s="41">
        <f t="shared" si="0"/>
        <v>100</v>
      </c>
      <c r="D25" s="35">
        <f>+'جدول 1'!C25/'جدول 1'!B25*100</f>
        <v>0</v>
      </c>
      <c r="E25" s="35">
        <f>+'جدول 1'!D25/'جدول 1'!B25*100</f>
        <v>0</v>
      </c>
      <c r="F25" s="35">
        <f>+'جدول 1'!E25/'جدول 1'!B25*100</f>
        <v>0</v>
      </c>
      <c r="G25" s="35">
        <f>+'جدول 1'!F25/'جدول 1'!B25*100</f>
        <v>0.030011827537487327</v>
      </c>
      <c r="H25" s="35">
        <f>+'جدول 1'!G25/'جدول 1'!B25*100</f>
        <v>0</v>
      </c>
      <c r="I25" s="35">
        <f>+'جدول 1'!H25/'جدول 1'!B25*100</f>
        <v>0</v>
      </c>
      <c r="J25" s="35">
        <f>+'جدول 1'!I25/'جدول 1'!B25*100</f>
        <v>0</v>
      </c>
      <c r="K25" s="35">
        <f>+'جدول 1'!J25/'جدول 1'!B25*100</f>
        <v>0</v>
      </c>
      <c r="L25" s="35">
        <f>+'جدول 1'!K25/'جدول 1'!B25*100</f>
        <v>0</v>
      </c>
      <c r="M25" s="35">
        <f>+'جدول 1'!L25/'جدول 1'!B25*100</f>
        <v>0</v>
      </c>
      <c r="N25" s="35">
        <f>+'جدول 1'!M25/'جدول 1'!B25*100</f>
        <v>13.576942132494132</v>
      </c>
      <c r="O25" s="35">
        <f>+'جدول 1'!N25/'جدول 1'!B25*100</f>
        <v>0</v>
      </c>
      <c r="P25" s="35">
        <f>+'جدول 1'!O25/'جدول 1'!B25*100</f>
        <v>0</v>
      </c>
      <c r="Q25" s="35">
        <f>+'جدول 1'!P25/'جدول 1'!B25*100</f>
        <v>86.39304603996838</v>
      </c>
      <c r="R25" s="35">
        <f>+'جدول 1'!Q25/'جدول 1'!B25*100</f>
        <v>0</v>
      </c>
      <c r="S25" s="35">
        <f>+'جدول 1'!R25/'جدول 1'!B25*100</f>
        <v>0</v>
      </c>
      <c r="T25" s="36">
        <f>+'جدول 1'!S25/'جدول 1'!B25*100</f>
        <v>0</v>
      </c>
      <c r="U25" s="1" t="s">
        <v>63</v>
      </c>
      <c r="V25" s="70" t="s">
        <v>64</v>
      </c>
    </row>
    <row r="26" spans="1:22" ht="36" customHeight="1">
      <c r="A26" s="104"/>
      <c r="B26" s="104"/>
      <c r="C26" s="41">
        <f t="shared" si="0"/>
        <v>99.99999999999999</v>
      </c>
      <c r="D26" s="35">
        <f>+'جدول 1'!C26/'جدول 1'!B26*100</f>
        <v>0</v>
      </c>
      <c r="E26" s="35">
        <f>+'جدول 1'!D26/'جدول 1'!B26*100</f>
        <v>0</v>
      </c>
      <c r="F26" s="35">
        <f>+'جدول 1'!E26/'جدول 1'!B26*100</f>
        <v>0</v>
      </c>
      <c r="G26" s="35">
        <f>+'جدول 1'!F26/'جدول 1'!B26*100</f>
        <v>0</v>
      </c>
      <c r="H26" s="35">
        <f>+'جدول 1'!G26/'جدول 1'!B26*100</f>
        <v>0</v>
      </c>
      <c r="I26" s="35">
        <f>+'جدول 1'!H26/'جدول 1'!B26*100</f>
        <v>1.3901188294381406</v>
      </c>
      <c r="J26" s="35">
        <f>+'جدول 1'!I26/'جدول 1'!B26*100</f>
        <v>0</v>
      </c>
      <c r="K26" s="35">
        <f>+'جدول 1'!J26/'جدول 1'!B26*100</f>
        <v>0</v>
      </c>
      <c r="L26" s="35">
        <f>+'جدول 1'!K26/'جدول 1'!B26*100</f>
        <v>0</v>
      </c>
      <c r="M26" s="35">
        <f>+'جدول 1'!L26/'جدول 1'!B26*100</f>
        <v>0</v>
      </c>
      <c r="N26" s="35">
        <f>+'جدول 1'!M26/'جدول 1'!B26*100</f>
        <v>0</v>
      </c>
      <c r="O26" s="35">
        <f>+'جدول 1'!N26/'جدول 1'!B26*100</f>
        <v>0</v>
      </c>
      <c r="P26" s="35">
        <f>+'جدول 1'!O26/'جدول 1'!B26*100</f>
        <v>0</v>
      </c>
      <c r="Q26" s="35">
        <f>+'جدول 1'!P26/'جدول 1'!B26*100</f>
        <v>98.60988117056185</v>
      </c>
      <c r="R26" s="35">
        <f>+'جدول 1'!Q26/'جدول 1'!B26*100</f>
        <v>0</v>
      </c>
      <c r="S26" s="35">
        <f>+'جدول 1'!R26/'جدول 1'!B26*100</f>
        <v>0</v>
      </c>
      <c r="T26" s="36">
        <f>+'جدول 1'!S26/'جدول 1'!B26*100</f>
        <v>0</v>
      </c>
      <c r="U26" s="1" t="s">
        <v>65</v>
      </c>
      <c r="V26" s="70" t="s">
        <v>66</v>
      </c>
    </row>
    <row r="27" spans="1:22" ht="35.25" customHeight="1">
      <c r="A27" s="104"/>
      <c r="B27" s="104"/>
      <c r="C27" s="41">
        <f t="shared" si="0"/>
        <v>100</v>
      </c>
      <c r="D27" s="35">
        <f>+'جدول 1'!C27/'جدول 1'!B27*100</f>
        <v>0</v>
      </c>
      <c r="E27" s="35">
        <f>+'جدول 1'!D27/'جدول 1'!B27*100</f>
        <v>0</v>
      </c>
      <c r="F27" s="35">
        <f>+'جدول 1'!E27/'جدول 1'!B27*100</f>
        <v>0</v>
      </c>
      <c r="G27" s="35">
        <f>+'جدول 1'!F27/'جدول 1'!B27*100</f>
        <v>0</v>
      </c>
      <c r="H27" s="35">
        <f>+'جدول 1'!G27/'جدول 1'!B27*100</f>
        <v>0</v>
      </c>
      <c r="I27" s="35">
        <f>+'جدول 1'!H27/'جدول 1'!B27*100</f>
        <v>0</v>
      </c>
      <c r="J27" s="35">
        <f>+'جدول 1'!I27/'جدول 1'!B27*100</f>
        <v>0</v>
      </c>
      <c r="K27" s="35">
        <f>+'جدول 1'!J27/'جدول 1'!B27*100</f>
        <v>0</v>
      </c>
      <c r="L27" s="35">
        <f>+'جدول 1'!K27/'جدول 1'!B27*100</f>
        <v>0</v>
      </c>
      <c r="M27" s="35">
        <f>+'جدول 1'!L27/'جدول 1'!B27*100</f>
        <v>0</v>
      </c>
      <c r="N27" s="35">
        <f>+'جدول 1'!M27/'جدول 1'!B27*100</f>
        <v>0</v>
      </c>
      <c r="O27" s="35">
        <f>+'جدول 1'!N27/'جدول 1'!B27*100</f>
        <v>0</v>
      </c>
      <c r="P27" s="35">
        <f>+'جدول 1'!O27/'جدول 1'!B27*100</f>
        <v>0</v>
      </c>
      <c r="Q27" s="35">
        <f>+'جدول 1'!P27/'جدول 1'!B27*100</f>
        <v>100</v>
      </c>
      <c r="R27" s="35">
        <f>+'جدول 1'!Q27/'جدول 1'!B27*100</f>
        <v>0</v>
      </c>
      <c r="S27" s="35">
        <f>+'جدول 1'!R27/'جدول 1'!B27*100</f>
        <v>0</v>
      </c>
      <c r="T27" s="36">
        <f>+'جدول 1'!S27/'جدول 1'!B27*100</f>
        <v>0</v>
      </c>
      <c r="U27" s="1" t="s">
        <v>67</v>
      </c>
      <c r="V27" s="70" t="s">
        <v>68</v>
      </c>
    </row>
    <row r="28" spans="1:22" ht="29.25" customHeight="1" thickBot="1">
      <c r="A28" s="104"/>
      <c r="B28" s="104"/>
      <c r="C28" s="41">
        <v>0</v>
      </c>
      <c r="D28" s="35">
        <v>0</v>
      </c>
      <c r="E28" s="35">
        <v>0</v>
      </c>
      <c r="F28" s="35">
        <v>0</v>
      </c>
      <c r="G28" s="35">
        <v>0</v>
      </c>
      <c r="H28" s="35">
        <v>0</v>
      </c>
      <c r="I28" s="35">
        <v>0</v>
      </c>
      <c r="J28" s="35">
        <v>0</v>
      </c>
      <c r="K28" s="35">
        <v>0</v>
      </c>
      <c r="L28" s="35">
        <v>0</v>
      </c>
      <c r="M28" s="35">
        <v>0</v>
      </c>
      <c r="N28" s="35">
        <v>0</v>
      </c>
      <c r="O28" s="35">
        <v>0</v>
      </c>
      <c r="P28" s="35">
        <v>0</v>
      </c>
      <c r="Q28" s="35">
        <v>0</v>
      </c>
      <c r="R28" s="35">
        <v>0</v>
      </c>
      <c r="S28" s="35">
        <v>0</v>
      </c>
      <c r="T28" s="36">
        <v>0</v>
      </c>
      <c r="U28" s="8" t="s">
        <v>69</v>
      </c>
      <c r="V28" s="72" t="s">
        <v>70</v>
      </c>
    </row>
    <row r="29" spans="1:22" ht="34.5" thickBot="1">
      <c r="A29" s="104"/>
      <c r="B29" s="104"/>
      <c r="C29" s="37">
        <f t="shared" si="0"/>
        <v>99.99999999999993</v>
      </c>
      <c r="D29" s="38">
        <f>+'جدول 1'!C29/'جدول 1'!B29*100</f>
        <v>0</v>
      </c>
      <c r="E29" s="38">
        <f>+'جدول 1'!D29/'جدول 1'!B29*100</f>
        <v>3.6408645798332575</v>
      </c>
      <c r="F29" s="38">
        <f>+'جدول 1'!E29/'جدول 1'!B29*100</f>
        <v>0.07564162307825806</v>
      </c>
      <c r="G29" s="38">
        <f>+'جدول 1'!F29/'جدول 1'!B29*100</f>
        <v>0.8983798537804094</v>
      </c>
      <c r="H29" s="38">
        <f>+'جدول 1'!G29/'جدول 1'!B29*100</f>
        <v>0.06454828990897336</v>
      </c>
      <c r="I29" s="38">
        <f>+'جدول 1'!H29/'جدول 1'!B29*100</f>
        <v>37.07717822051181</v>
      </c>
      <c r="J29" s="38">
        <f>+'جدول 1'!I29/'جدول 1'!B29*100</f>
        <v>2.6186782883504462</v>
      </c>
      <c r="K29" s="38">
        <f>+'جدول 1'!J29/'جدول 1'!B29*100</f>
        <v>2.8816690813819705</v>
      </c>
      <c r="L29" s="38">
        <f>+'جدول 1'!K29/'جدول 1'!B29*100</f>
        <v>15.349483703762967</v>
      </c>
      <c r="M29" s="38">
        <f>+'جدول 1'!L29/'جدول 1'!B29*100</f>
        <v>11.478052554678062</v>
      </c>
      <c r="N29" s="38">
        <f>+'جدول 1'!M29/'جدول 1'!B29*100</f>
        <v>0.12533303776892663</v>
      </c>
      <c r="O29" s="38">
        <f>+'جدول 1'!N29/'جدول 1'!B29*100</f>
        <v>0.08392961411133279</v>
      </c>
      <c r="P29" s="38">
        <f>+'جدول 1'!O29/'جدول 1'!B29*100</f>
        <v>1.1957989781349494</v>
      </c>
      <c r="Q29" s="38">
        <f>+'جدول 1'!P29/'جدول 1'!B29*100</f>
        <v>5.52953850174527</v>
      </c>
      <c r="R29" s="38">
        <f>+'جدول 1'!Q29/'جدول 1'!B29*100</f>
        <v>2.54337854545091</v>
      </c>
      <c r="S29" s="38">
        <f>+'جدول 1'!R29/'جدول 1'!B29*100</f>
        <v>15.209625891660355</v>
      </c>
      <c r="T29" s="39">
        <f>+'جدول 1'!S29/'جدول 1'!B29*100</f>
        <v>1.227899235842053</v>
      </c>
      <c r="U29" s="9" t="s">
        <v>71</v>
      </c>
      <c r="V29" s="73" t="s">
        <v>72</v>
      </c>
    </row>
    <row r="30" spans="1:22" ht="12.75">
      <c r="A30" s="104"/>
      <c r="B30" s="104"/>
      <c r="C30" s="104"/>
      <c r="D30" s="104"/>
      <c r="E30" s="104"/>
      <c r="F30" s="104"/>
      <c r="G30" s="104"/>
      <c r="H30" s="104"/>
      <c r="I30" s="104"/>
      <c r="J30" s="104"/>
      <c r="K30" s="104"/>
      <c r="L30" s="104"/>
      <c r="M30" s="104"/>
      <c r="N30" s="104"/>
      <c r="O30" s="104"/>
      <c r="P30" s="104"/>
      <c r="Q30" s="104"/>
      <c r="R30" s="104"/>
      <c r="S30" s="104"/>
      <c r="T30" s="104"/>
      <c r="U30" s="104"/>
      <c r="V30" s="104"/>
    </row>
    <row r="31" spans="1:22" ht="18.75">
      <c r="A31" s="104"/>
      <c r="B31" s="104"/>
      <c r="C31" s="99"/>
      <c r="D31" s="99"/>
      <c r="E31" s="99"/>
      <c r="F31" s="99"/>
      <c r="G31" s="99"/>
      <c r="H31" s="99"/>
      <c r="I31" s="99"/>
      <c r="J31" s="99"/>
      <c r="K31" s="99"/>
      <c r="L31" s="99"/>
      <c r="M31" s="99"/>
      <c r="N31" s="99"/>
      <c r="O31" s="99"/>
      <c r="P31" s="99"/>
      <c r="Q31" s="99"/>
      <c r="R31" s="99"/>
      <c r="S31" s="99"/>
      <c r="T31" s="99"/>
      <c r="U31" s="100"/>
      <c r="V31" s="101" t="s">
        <v>160</v>
      </c>
    </row>
    <row r="32" spans="1:22" ht="17.25">
      <c r="A32" s="104"/>
      <c r="B32" s="104"/>
      <c r="C32" s="136" t="s">
        <v>161</v>
      </c>
      <c r="D32" s="136"/>
      <c r="E32" s="136"/>
      <c r="F32" s="136"/>
      <c r="G32" s="136"/>
      <c r="H32" s="136"/>
      <c r="I32" s="136"/>
      <c r="J32" s="136"/>
      <c r="K32" s="136"/>
      <c r="L32" s="136"/>
      <c r="M32" s="136"/>
      <c r="N32" s="136"/>
      <c r="O32" s="136"/>
      <c r="P32" s="136"/>
      <c r="Q32" s="136"/>
      <c r="R32" s="136"/>
      <c r="S32" s="136"/>
      <c r="T32" s="136"/>
      <c r="U32" s="136"/>
      <c r="V32" s="136"/>
    </row>
    <row r="33" spans="1:22" ht="12.75">
      <c r="A33" s="104"/>
      <c r="B33" s="104"/>
      <c r="C33" s="104"/>
      <c r="D33" s="104"/>
      <c r="E33" s="104"/>
      <c r="F33" s="104"/>
      <c r="G33" s="104"/>
      <c r="H33" s="104"/>
      <c r="I33" s="104"/>
      <c r="J33" s="104"/>
      <c r="K33" s="104"/>
      <c r="L33" s="104"/>
      <c r="M33" s="104"/>
      <c r="N33" s="104"/>
      <c r="O33" s="104"/>
      <c r="P33" s="104"/>
      <c r="Q33" s="104"/>
      <c r="R33" s="104"/>
      <c r="S33" s="104"/>
      <c r="T33" s="104"/>
      <c r="U33" s="104"/>
      <c r="V33" s="104"/>
    </row>
    <row r="34" spans="1:2" ht="12.75">
      <c r="A34" s="104"/>
      <c r="B34" s="104"/>
    </row>
    <row r="35" spans="1:2" ht="12.75">
      <c r="A35" s="104"/>
      <c r="B35" s="104"/>
    </row>
    <row r="36" spans="1:2" ht="12.75">
      <c r="A36" s="104"/>
      <c r="B36" s="104"/>
    </row>
    <row r="37" spans="1:2" ht="12.75">
      <c r="A37" s="104"/>
      <c r="B37" s="104"/>
    </row>
    <row r="38" spans="1:2" ht="12.75">
      <c r="A38" s="104"/>
      <c r="B38" s="104"/>
    </row>
    <row r="39" spans="1:2" ht="12.75">
      <c r="A39" s="104"/>
      <c r="B39" s="104"/>
    </row>
    <row r="40" spans="1:2" ht="12.75">
      <c r="A40" s="104"/>
      <c r="B40" s="104"/>
    </row>
    <row r="41" spans="1:2" ht="12.75">
      <c r="A41" s="104"/>
      <c r="B41" s="104"/>
    </row>
    <row r="42" spans="1:2" ht="12.75">
      <c r="A42" s="104"/>
      <c r="B42" s="104"/>
    </row>
    <row r="43" spans="1:2" ht="12.75">
      <c r="A43" s="104"/>
      <c r="B43" s="104"/>
    </row>
    <row r="44" spans="1:2" ht="12.75">
      <c r="A44" s="104"/>
      <c r="B44" s="104"/>
    </row>
    <row r="45" spans="1:2" ht="12.75">
      <c r="A45" s="104"/>
      <c r="B45" s="104"/>
    </row>
    <row r="46" spans="1:2" ht="12.75">
      <c r="A46" s="104"/>
      <c r="B46" s="104"/>
    </row>
    <row r="47" spans="1:2" ht="12.75">
      <c r="A47" s="104"/>
      <c r="B47" s="104"/>
    </row>
    <row r="48" spans="1:2" ht="12.75">
      <c r="A48" s="104"/>
      <c r="B48" s="104"/>
    </row>
    <row r="49" spans="1:2" ht="12.75">
      <c r="A49" s="104"/>
      <c r="B49" s="104"/>
    </row>
    <row r="50" spans="1:2" ht="12.75">
      <c r="A50" s="104"/>
      <c r="B50" s="104"/>
    </row>
    <row r="51" spans="1:2" ht="12.75">
      <c r="A51" s="104"/>
      <c r="B51" s="104"/>
    </row>
    <row r="52" spans="1:2" ht="12.75">
      <c r="A52" s="104"/>
      <c r="B52" s="104"/>
    </row>
    <row r="53" spans="1:2" ht="12.75">
      <c r="A53" s="104"/>
      <c r="B53" s="104"/>
    </row>
    <row r="54" spans="1:2" ht="12.75">
      <c r="A54" s="104"/>
      <c r="B54" s="104"/>
    </row>
    <row r="55" spans="1:2" ht="12.75">
      <c r="A55" s="104"/>
      <c r="B55" s="104"/>
    </row>
    <row r="56" spans="1:2" ht="12.75">
      <c r="A56" s="104"/>
      <c r="B56" s="104"/>
    </row>
    <row r="57" spans="1:2" ht="12.75">
      <c r="A57" s="104"/>
      <c r="B57" s="104"/>
    </row>
    <row r="58" spans="1:2" ht="12.75">
      <c r="A58" s="104"/>
      <c r="B58" s="104"/>
    </row>
    <row r="59" spans="1:2" ht="12.75">
      <c r="A59" s="104"/>
      <c r="B59" s="104"/>
    </row>
    <row r="60" spans="1:2" ht="12.75">
      <c r="A60" s="104"/>
      <c r="B60" s="104"/>
    </row>
    <row r="61" spans="1:2" ht="12.75">
      <c r="A61" s="104"/>
      <c r="B61" s="104"/>
    </row>
    <row r="62" spans="1:2" ht="12.75">
      <c r="A62" s="104"/>
      <c r="B62" s="104"/>
    </row>
    <row r="63" spans="1:2" ht="12.75">
      <c r="A63" s="104"/>
      <c r="B63" s="104"/>
    </row>
    <row r="64" spans="1:2" ht="12.75">
      <c r="A64" s="104"/>
      <c r="B64" s="104"/>
    </row>
    <row r="65" spans="1:2" ht="12.75">
      <c r="A65" s="104"/>
      <c r="B65" s="104"/>
    </row>
    <row r="66" spans="1:2" ht="12.75">
      <c r="A66" s="104"/>
      <c r="B66" s="104"/>
    </row>
    <row r="67" spans="1:2" ht="12.75">
      <c r="A67" s="104"/>
      <c r="B67" s="104"/>
    </row>
    <row r="68" spans="1:2" ht="12.75">
      <c r="A68" s="104"/>
      <c r="B68" s="104"/>
    </row>
    <row r="69" spans="1:2" ht="12.75">
      <c r="A69" s="104"/>
      <c r="B69" s="104"/>
    </row>
    <row r="70" spans="1:2" ht="12.75">
      <c r="A70" s="104"/>
      <c r="B70" s="104"/>
    </row>
    <row r="71" spans="1:2" ht="12.75">
      <c r="A71" s="104"/>
      <c r="B71" s="104"/>
    </row>
    <row r="72" spans="1:2" ht="12.75">
      <c r="A72" s="104"/>
      <c r="B72" s="104"/>
    </row>
    <row r="73" spans="1:2" ht="12.75">
      <c r="A73" s="104"/>
      <c r="B73" s="104"/>
    </row>
    <row r="74" spans="1:2" ht="12.75">
      <c r="A74" s="104"/>
      <c r="B74" s="104"/>
    </row>
    <row r="75" spans="1:2" ht="12.75">
      <c r="A75" s="104"/>
      <c r="B75" s="104"/>
    </row>
    <row r="76" spans="1:2" ht="12.75">
      <c r="A76" s="104"/>
      <c r="B76" s="104"/>
    </row>
    <row r="77" spans="1:2" ht="12.75">
      <c r="A77" s="104"/>
      <c r="B77" s="104"/>
    </row>
    <row r="78" spans="1:2" ht="12.75">
      <c r="A78" s="104"/>
      <c r="B78" s="104"/>
    </row>
    <row r="79" spans="1:2" ht="12.75">
      <c r="A79" s="104"/>
      <c r="B79" s="104"/>
    </row>
    <row r="80" spans="1:2" ht="12.75">
      <c r="A80" s="104"/>
      <c r="B80" s="104"/>
    </row>
    <row r="81" spans="1:2" ht="12.75">
      <c r="A81" s="104"/>
      <c r="B81" s="104"/>
    </row>
    <row r="82" spans="1:2" ht="12.75">
      <c r="A82" s="104"/>
      <c r="B82" s="104"/>
    </row>
    <row r="83" spans="1:2" ht="12.75">
      <c r="A83" s="104"/>
      <c r="B83" s="104"/>
    </row>
    <row r="84" spans="1:2" ht="12.75">
      <c r="A84" s="104"/>
      <c r="B84" s="104"/>
    </row>
    <row r="85" spans="1:2" ht="12.75">
      <c r="A85" s="104"/>
      <c r="B85" s="104"/>
    </row>
    <row r="86" spans="1:2" ht="12.75">
      <c r="A86" s="104"/>
      <c r="B86" s="104"/>
    </row>
    <row r="87" spans="1:2" ht="12.75">
      <c r="A87" s="104"/>
      <c r="B87" s="104"/>
    </row>
    <row r="88" spans="1:2" ht="12.75">
      <c r="A88" s="104"/>
      <c r="B88" s="104"/>
    </row>
    <row r="89" spans="1:2" ht="12.75">
      <c r="A89" s="104"/>
      <c r="B89" s="104"/>
    </row>
    <row r="90" spans="1:2" ht="12.75">
      <c r="A90" s="104"/>
      <c r="B90" s="104"/>
    </row>
    <row r="91" spans="1:2" ht="12.75">
      <c r="A91" s="104"/>
      <c r="B91" s="104"/>
    </row>
    <row r="92" spans="1:2" ht="12.75">
      <c r="A92" s="104"/>
      <c r="B92" s="104"/>
    </row>
    <row r="93" spans="1:2" ht="12.75">
      <c r="A93" s="104"/>
      <c r="B93" s="104"/>
    </row>
    <row r="94" spans="1:2" ht="12.75">
      <c r="A94" s="104"/>
      <c r="B94" s="104"/>
    </row>
    <row r="95" spans="1:2" ht="12.75">
      <c r="A95" s="104"/>
      <c r="B95" s="104"/>
    </row>
    <row r="96" spans="1:2" ht="12.75">
      <c r="A96" s="104"/>
      <c r="B96" s="104"/>
    </row>
    <row r="97" spans="1:2" ht="12.75">
      <c r="A97" s="104"/>
      <c r="B97" s="104"/>
    </row>
    <row r="98" spans="1:2" ht="12.75">
      <c r="A98" s="104"/>
      <c r="B98" s="104"/>
    </row>
    <row r="99" spans="1:2" ht="12.75">
      <c r="A99" s="104"/>
      <c r="B99" s="104"/>
    </row>
    <row r="100" spans="1:2" ht="12.75">
      <c r="A100" s="104"/>
      <c r="B100" s="104"/>
    </row>
    <row r="101" spans="1:2" ht="12.75">
      <c r="A101" s="104"/>
      <c r="B101" s="104"/>
    </row>
    <row r="102" spans="1:2" ht="12.75">
      <c r="A102" s="104"/>
      <c r="B102" s="104"/>
    </row>
    <row r="103" spans="1:2" ht="12.75">
      <c r="A103" s="104"/>
      <c r="B103" s="104"/>
    </row>
    <row r="104" spans="1:2" ht="12.75">
      <c r="A104" s="104"/>
      <c r="B104" s="104"/>
    </row>
    <row r="105" spans="1:2" ht="12.75">
      <c r="A105" s="104"/>
      <c r="B105" s="104"/>
    </row>
    <row r="106" spans="1:2" ht="12.75">
      <c r="A106" s="104"/>
      <c r="B106" s="104"/>
    </row>
    <row r="107" spans="1:2" ht="12.75">
      <c r="A107" s="104"/>
      <c r="B107" s="104"/>
    </row>
    <row r="108" spans="1:2" ht="12.75">
      <c r="A108" s="104"/>
      <c r="B108" s="104"/>
    </row>
    <row r="109" spans="1:2" ht="12.75">
      <c r="A109" s="104"/>
      <c r="B109" s="104"/>
    </row>
    <row r="110" spans="1:2" ht="12.75">
      <c r="A110" s="104"/>
      <c r="B110" s="104"/>
    </row>
    <row r="111" spans="1:2" ht="12.75">
      <c r="A111" s="104"/>
      <c r="B111" s="104"/>
    </row>
    <row r="112" spans="1:2" ht="12.75">
      <c r="A112" s="104"/>
      <c r="B112" s="104"/>
    </row>
    <row r="113" spans="1:2" ht="12.75">
      <c r="A113" s="104"/>
      <c r="B113" s="104"/>
    </row>
    <row r="114" spans="1:2" ht="12.75">
      <c r="A114" s="104"/>
      <c r="B114" s="104"/>
    </row>
    <row r="115" spans="1:2" ht="12.75">
      <c r="A115" s="104"/>
      <c r="B115" s="104"/>
    </row>
    <row r="116" spans="1:2" ht="12.75">
      <c r="A116" s="104"/>
      <c r="B116" s="104"/>
    </row>
    <row r="117" spans="1:2" ht="12.75">
      <c r="A117" s="104"/>
      <c r="B117" s="104"/>
    </row>
    <row r="118" spans="1:2" ht="12.75">
      <c r="A118" s="104"/>
      <c r="B118" s="104"/>
    </row>
    <row r="119" spans="1:2" ht="12.75">
      <c r="A119" s="104"/>
      <c r="B119" s="104"/>
    </row>
    <row r="120" spans="1:2" ht="12.75">
      <c r="A120" s="104"/>
      <c r="B120" s="104"/>
    </row>
    <row r="121" spans="1:2" ht="12.75">
      <c r="A121" s="104"/>
      <c r="B121" s="104"/>
    </row>
    <row r="122" spans="1:2" ht="12.75">
      <c r="A122" s="104"/>
      <c r="B122" s="104"/>
    </row>
    <row r="123" spans="1:2" ht="12.75">
      <c r="A123" s="104"/>
      <c r="B123" s="104"/>
    </row>
    <row r="124" spans="1:2" ht="12.75">
      <c r="A124" s="104"/>
      <c r="B124" s="104"/>
    </row>
    <row r="125" spans="1:2" ht="12.75">
      <c r="A125" s="104"/>
      <c r="B125" s="104"/>
    </row>
    <row r="126" spans="1:2" ht="12.75">
      <c r="A126" s="104"/>
      <c r="B126" s="104"/>
    </row>
    <row r="127" spans="1:2" ht="12.75">
      <c r="A127" s="104"/>
      <c r="B127" s="104"/>
    </row>
  </sheetData>
  <sheetProtection/>
  <mergeCells count="19">
    <mergeCell ref="E7:G7"/>
    <mergeCell ref="H7:H9"/>
    <mergeCell ref="I7:I9"/>
    <mergeCell ref="J7:K8"/>
    <mergeCell ref="L7:M7"/>
    <mergeCell ref="N7:T7"/>
    <mergeCell ref="E8:E9"/>
    <mergeCell ref="F8:F9"/>
    <mergeCell ref="G8:G9"/>
    <mergeCell ref="C32:V32"/>
    <mergeCell ref="C6:C9"/>
    <mergeCell ref="D6:D9"/>
    <mergeCell ref="E6:K6"/>
    <mergeCell ref="L6:T6"/>
    <mergeCell ref="L8:L9"/>
    <mergeCell ref="M8:M9"/>
    <mergeCell ref="N8:N9"/>
    <mergeCell ref="O8:T8"/>
    <mergeCell ref="U6:V9"/>
  </mergeCells>
  <printOptions/>
  <pageMargins left="0.75" right="0.75" top="1" bottom="1" header="0.5" footer="0.5"/>
  <pageSetup horizontalDpi="600" verticalDpi="600" orientation="portrait" paperSize="9" r:id="rId2"/>
  <headerFooter alignWithMargins="0">
    <oddFooter>&amp;L&amp;"Arial,Bold"&amp;18 107</oddFooter>
  </headerFooter>
  <drawing r:id="rId1"/>
</worksheet>
</file>

<file path=xl/worksheets/sheet4.xml><?xml version="1.0" encoding="utf-8"?>
<worksheet xmlns="http://schemas.openxmlformats.org/spreadsheetml/2006/main" xmlns:r="http://schemas.openxmlformats.org/officeDocument/2006/relationships">
  <dimension ref="A3:V55"/>
  <sheetViews>
    <sheetView zoomScalePageLayoutView="0" workbookViewId="0" topLeftCell="A10">
      <selection activeCell="C16" sqref="C16"/>
    </sheetView>
  </sheetViews>
  <sheetFormatPr defaultColWidth="9.140625" defaultRowHeight="12.75"/>
  <cols>
    <col min="1" max="1" width="3.00390625" style="0" customWidth="1"/>
    <col min="2" max="2" width="21.7109375" style="0" customWidth="1"/>
    <col min="3" max="3" width="11.421875" style="0" customWidth="1"/>
    <col min="4" max="4" width="16.57421875" style="0" customWidth="1"/>
    <col min="5" max="5" width="11.7109375" style="0" customWidth="1"/>
    <col min="6" max="6" width="14.140625" style="0" customWidth="1"/>
    <col min="7" max="7" width="16.140625" style="0" customWidth="1"/>
    <col min="8" max="9" width="17.421875" style="0" customWidth="1"/>
    <col min="10" max="10" width="15.7109375" style="0" customWidth="1"/>
    <col min="11" max="11" width="18.00390625" style="0" customWidth="1"/>
    <col min="12" max="12" width="17.57421875" style="0" customWidth="1"/>
    <col min="13" max="13" width="14.140625" style="0" customWidth="1"/>
    <col min="14" max="14" width="13.00390625" style="0" customWidth="1"/>
    <col min="15" max="15" width="15.28125" style="0" customWidth="1"/>
    <col min="16" max="16" width="15.57421875" style="0" customWidth="1"/>
    <col min="17" max="17" width="15.421875" style="0" customWidth="1"/>
    <col min="18" max="18" width="17.421875" style="0" customWidth="1"/>
    <col min="19" max="19" width="16.28125" style="0" customWidth="1"/>
    <col min="20" max="20" width="10.8515625" style="0" customWidth="1"/>
    <col min="21" max="21" width="47.421875" style="0" customWidth="1"/>
  </cols>
  <sheetData>
    <row r="3" spans="1:22" ht="12.75">
      <c r="A3" s="104"/>
      <c r="B3" s="104"/>
      <c r="C3" s="104"/>
      <c r="D3" s="104"/>
      <c r="E3" s="104"/>
      <c r="F3" s="104"/>
      <c r="G3" s="104"/>
      <c r="H3" s="104"/>
      <c r="I3" s="104"/>
      <c r="J3" s="104"/>
      <c r="K3" s="104"/>
      <c r="L3" s="104"/>
      <c r="M3" s="104"/>
      <c r="N3" s="104"/>
      <c r="O3" s="104"/>
      <c r="P3" s="104"/>
      <c r="Q3" s="104"/>
      <c r="R3" s="104"/>
      <c r="S3" s="104"/>
      <c r="T3" s="104"/>
      <c r="U3" s="104"/>
      <c r="V3" s="104"/>
    </row>
    <row r="4" spans="1:22" ht="28.5">
      <c r="A4" s="104"/>
      <c r="B4" s="108">
        <v>1394</v>
      </c>
      <c r="C4" s="123"/>
      <c r="D4" s="123"/>
      <c r="E4" s="123"/>
      <c r="F4" s="124"/>
      <c r="G4" s="124"/>
      <c r="H4" s="124"/>
      <c r="I4" s="124"/>
      <c r="J4" s="124"/>
      <c r="K4" s="124"/>
      <c r="L4" s="124"/>
      <c r="M4" s="124"/>
      <c r="N4" s="124"/>
      <c r="O4" s="124"/>
      <c r="P4" s="124"/>
      <c r="Q4" s="124"/>
      <c r="R4" s="124"/>
      <c r="S4" s="124"/>
      <c r="T4" s="124"/>
      <c r="U4" s="107" t="s">
        <v>153</v>
      </c>
      <c r="V4" s="104"/>
    </row>
    <row r="5" spans="1:22" ht="28.5" thickBot="1">
      <c r="A5" s="104"/>
      <c r="B5" s="105" t="s">
        <v>0</v>
      </c>
      <c r="C5" s="114"/>
      <c r="D5" s="114"/>
      <c r="E5" s="114"/>
      <c r="F5" s="125"/>
      <c r="G5" s="114"/>
      <c r="H5" s="115"/>
      <c r="I5" s="115"/>
      <c r="J5" s="115"/>
      <c r="K5" s="115"/>
      <c r="L5" s="115"/>
      <c r="M5" s="115"/>
      <c r="N5" s="115"/>
      <c r="O5" s="115"/>
      <c r="P5" s="115"/>
      <c r="Q5" s="115"/>
      <c r="R5" s="115"/>
      <c r="S5" s="115"/>
      <c r="T5" s="126"/>
      <c r="U5" s="127"/>
      <c r="V5" s="104"/>
    </row>
    <row r="6" spans="1:21" ht="39.75" customHeight="1" thickBot="1">
      <c r="A6" s="104"/>
      <c r="B6" s="143" t="s">
        <v>1</v>
      </c>
      <c r="C6" s="143" t="s">
        <v>2</v>
      </c>
      <c r="D6" s="165" t="s">
        <v>3</v>
      </c>
      <c r="E6" s="166"/>
      <c r="F6" s="166"/>
      <c r="G6" s="166"/>
      <c r="H6" s="166"/>
      <c r="I6" s="166"/>
      <c r="J6" s="167"/>
      <c r="K6" s="159" t="s">
        <v>4</v>
      </c>
      <c r="L6" s="151"/>
      <c r="M6" s="160"/>
      <c r="N6" s="160"/>
      <c r="O6" s="160"/>
      <c r="P6" s="160"/>
      <c r="Q6" s="160"/>
      <c r="R6" s="160"/>
      <c r="S6" s="160"/>
      <c r="T6" s="137" t="s">
        <v>158</v>
      </c>
      <c r="U6" s="138"/>
    </row>
    <row r="7" spans="1:21" ht="45.75" customHeight="1" thickBot="1">
      <c r="A7" s="104"/>
      <c r="B7" s="158"/>
      <c r="C7" s="139"/>
      <c r="D7" s="168" t="s">
        <v>139</v>
      </c>
      <c r="E7" s="169"/>
      <c r="F7" s="170"/>
      <c r="G7" s="143" t="s">
        <v>6</v>
      </c>
      <c r="H7" s="143" t="s">
        <v>7</v>
      </c>
      <c r="I7" s="137" t="s">
        <v>8</v>
      </c>
      <c r="J7" s="146"/>
      <c r="K7" s="137" t="s">
        <v>9</v>
      </c>
      <c r="L7" s="149"/>
      <c r="M7" s="150" t="s">
        <v>10</v>
      </c>
      <c r="N7" s="151"/>
      <c r="O7" s="151"/>
      <c r="P7" s="151"/>
      <c r="Q7" s="151"/>
      <c r="R7" s="151"/>
      <c r="S7" s="152"/>
      <c r="T7" s="139"/>
      <c r="U7" s="140"/>
    </row>
    <row r="8" spans="1:21" ht="29.25" customHeight="1" thickBot="1">
      <c r="A8" s="104"/>
      <c r="B8" s="158"/>
      <c r="C8" s="139"/>
      <c r="D8" s="171" t="s">
        <v>142</v>
      </c>
      <c r="E8" s="163" t="s">
        <v>140</v>
      </c>
      <c r="F8" s="161" t="s">
        <v>11</v>
      </c>
      <c r="G8" s="144"/>
      <c r="H8" s="145"/>
      <c r="I8" s="147"/>
      <c r="J8" s="148"/>
      <c r="K8" s="153" t="s">
        <v>12</v>
      </c>
      <c r="L8" s="155" t="s">
        <v>13</v>
      </c>
      <c r="M8" s="149" t="s">
        <v>144</v>
      </c>
      <c r="N8" s="150" t="s">
        <v>14</v>
      </c>
      <c r="O8" s="157"/>
      <c r="P8" s="151"/>
      <c r="Q8" s="151"/>
      <c r="R8" s="151"/>
      <c r="S8" s="152"/>
      <c r="T8" s="139"/>
      <c r="U8" s="140"/>
    </row>
    <row r="9" spans="1:21" ht="89.25" customHeight="1" thickBot="1">
      <c r="A9" s="104"/>
      <c r="B9" s="158"/>
      <c r="C9" s="139"/>
      <c r="D9" s="172"/>
      <c r="E9" s="164"/>
      <c r="F9" s="162"/>
      <c r="G9" s="140"/>
      <c r="H9" s="139"/>
      <c r="I9" s="50" t="s">
        <v>15</v>
      </c>
      <c r="J9" s="51" t="s">
        <v>16</v>
      </c>
      <c r="K9" s="154"/>
      <c r="L9" s="156"/>
      <c r="M9" s="140"/>
      <c r="N9" s="52" t="s">
        <v>17</v>
      </c>
      <c r="O9" s="53" t="s">
        <v>18</v>
      </c>
      <c r="P9" s="53" t="s">
        <v>156</v>
      </c>
      <c r="Q9" s="54" t="s">
        <v>19</v>
      </c>
      <c r="R9" s="54" t="s">
        <v>20</v>
      </c>
      <c r="S9" s="54" t="s">
        <v>157</v>
      </c>
      <c r="T9" s="141"/>
      <c r="U9" s="142"/>
    </row>
    <row r="10" spans="1:21" ht="27.75" customHeight="1" thickBot="1">
      <c r="A10" s="104"/>
      <c r="B10" s="55"/>
      <c r="C10" s="56" t="s">
        <v>22</v>
      </c>
      <c r="D10" s="56" t="s">
        <v>143</v>
      </c>
      <c r="E10" s="56" t="s">
        <v>130</v>
      </c>
      <c r="F10" s="56" t="s">
        <v>23</v>
      </c>
      <c r="G10" s="56" t="s">
        <v>24</v>
      </c>
      <c r="H10" s="56" t="s">
        <v>25</v>
      </c>
      <c r="I10" s="18" t="s">
        <v>26</v>
      </c>
      <c r="J10" s="18" t="s">
        <v>27</v>
      </c>
      <c r="K10" s="18" t="s">
        <v>28</v>
      </c>
      <c r="L10" s="18" t="s">
        <v>29</v>
      </c>
      <c r="M10" s="56" t="s">
        <v>30</v>
      </c>
      <c r="N10" s="57" t="s">
        <v>141</v>
      </c>
      <c r="O10" s="57" t="s">
        <v>31</v>
      </c>
      <c r="P10" s="57" t="s">
        <v>32</v>
      </c>
      <c r="Q10" s="57" t="s">
        <v>33</v>
      </c>
      <c r="R10" s="57" t="s">
        <v>34</v>
      </c>
      <c r="S10" s="58" t="s">
        <v>35</v>
      </c>
      <c r="T10" s="59" t="s">
        <v>145</v>
      </c>
      <c r="U10" s="60" t="s">
        <v>36</v>
      </c>
    </row>
    <row r="11" spans="1:21" ht="34.5" thickBot="1">
      <c r="A11" s="104"/>
      <c r="B11" s="19">
        <f>SUM(C11:S11)</f>
        <v>441363408.27455</v>
      </c>
      <c r="C11" s="20">
        <f>'[1]جدول 2'!D10</f>
        <v>0</v>
      </c>
      <c r="D11" s="20">
        <f>'[1]جدول 2'!E10</f>
        <v>23076.119413</v>
      </c>
      <c r="E11" s="20">
        <f>'[1]جدول 2'!F10</f>
        <v>156941.81371383127</v>
      </c>
      <c r="F11" s="20">
        <f>'[1]جدول 2'!G10</f>
        <v>3326357.3501202855</v>
      </c>
      <c r="G11" s="20">
        <f>'[1]جدول 2'!H10</f>
        <v>7331.745182312418</v>
      </c>
      <c r="H11" s="20">
        <f>'[1]جدول 2'!I10</f>
        <v>112350463.98627836</v>
      </c>
      <c r="I11" s="20">
        <f>'[1]جدول 2'!J10</f>
        <v>10612550.542450873</v>
      </c>
      <c r="J11" s="20">
        <f>'[1]جدول 2'!K10</f>
        <v>13271187.733809715</v>
      </c>
      <c r="K11" s="20">
        <f>'[1]جدول 2'!L10</f>
        <v>113644231.60770263</v>
      </c>
      <c r="L11" s="20">
        <f>'[1]جدول 2'!M10</f>
        <v>79384998.98727399</v>
      </c>
      <c r="M11" s="20">
        <f>'[1]جدول 2'!N10</f>
        <v>455175.85226206604</v>
      </c>
      <c r="N11" s="20">
        <f>'[1]جدول 2'!O10</f>
        <v>0</v>
      </c>
      <c r="O11" s="20">
        <f>'[1]جدول 2'!P10</f>
        <v>5668254.2991843</v>
      </c>
      <c r="P11" s="20">
        <f>'[1]جدول 2'!Q10</f>
        <v>20252638.83424714</v>
      </c>
      <c r="Q11" s="20">
        <f>'[1]جدول 2'!R10</f>
        <v>12457364.136684613</v>
      </c>
      <c r="R11" s="20">
        <f>'[1]جدول 2'!S10</f>
        <v>69367863.03186294</v>
      </c>
      <c r="S11" s="20">
        <f>'[1]جدول 2'!T10</f>
        <v>384972.2343639602</v>
      </c>
      <c r="T11" s="2" t="s">
        <v>74</v>
      </c>
      <c r="U11" s="69" t="s">
        <v>75</v>
      </c>
    </row>
    <row r="12" spans="1:21" ht="45.75" thickBot="1">
      <c r="A12" s="104"/>
      <c r="B12" s="23">
        <f aca="true" t="shared" si="0" ref="B12:B19">SUM(C12:S12)</f>
        <v>3370094.6956662154</v>
      </c>
      <c r="C12" s="20">
        <f>'[1]جدول 2'!D11</f>
        <v>0</v>
      </c>
      <c r="D12" s="20">
        <f>'[1]جدول 2'!E11</f>
        <v>0</v>
      </c>
      <c r="E12" s="20">
        <f>'[1]جدول 2'!F11</f>
        <v>0</v>
      </c>
      <c r="F12" s="20">
        <f>'[1]جدول 2'!G11</f>
        <v>0</v>
      </c>
      <c r="G12" s="20">
        <f>'[1]جدول 2'!H11</f>
        <v>138857.74369341033</v>
      </c>
      <c r="H12" s="20">
        <f>'[1]جدول 2'!I11</f>
        <v>841020.1318045794</v>
      </c>
      <c r="I12" s="20">
        <f>'[1]جدول 2'!J11</f>
        <v>837.8773741890997</v>
      </c>
      <c r="J12" s="20">
        <f>'[1]جدول 2'!K11</f>
        <v>1591096.0944947377</v>
      </c>
      <c r="K12" s="20">
        <f>'[1]جدول 2'!L11</f>
        <v>0</v>
      </c>
      <c r="L12" s="20">
        <f>'[1]جدول 2'!M11</f>
        <v>0</v>
      </c>
      <c r="M12" s="20">
        <f>'[1]جدول 2'!N11</f>
        <v>4792.309913298416</v>
      </c>
      <c r="N12" s="20">
        <f>'[1]جدول 2'!O11</f>
        <v>57319.341268</v>
      </c>
      <c r="O12" s="20">
        <f>'[1]جدول 2'!P11</f>
        <v>0</v>
      </c>
      <c r="P12" s="20">
        <f>'[1]جدول 2'!Q11</f>
        <v>736171.1971179999</v>
      </c>
      <c r="Q12" s="20">
        <f>'[1]جدول 2'!R11</f>
        <v>0</v>
      </c>
      <c r="R12" s="20">
        <f>'[1]جدول 2'!S11</f>
        <v>0</v>
      </c>
      <c r="S12" s="20">
        <f>'[1]جدول 2'!T11</f>
        <v>0</v>
      </c>
      <c r="T12" s="1" t="s">
        <v>76</v>
      </c>
      <c r="U12" s="70" t="s">
        <v>77</v>
      </c>
    </row>
    <row r="13" spans="1:21" ht="34.5" thickBot="1">
      <c r="A13" s="104"/>
      <c r="B13" s="23">
        <f t="shared" si="0"/>
        <v>322273641.19592035</v>
      </c>
      <c r="C13" s="20">
        <f>'[1]جدول 2'!D12</f>
        <v>0</v>
      </c>
      <c r="D13" s="20">
        <f>'[1]جدول 2'!E12</f>
        <v>137052.11743</v>
      </c>
      <c r="E13" s="20">
        <f>'[1]جدول 2'!F12</f>
        <v>165233.465044</v>
      </c>
      <c r="F13" s="20">
        <f>'[1]جدول 2'!G12</f>
        <v>1885460.8008895104</v>
      </c>
      <c r="G13" s="20">
        <f>'[1]جدول 2'!H12</f>
        <v>551394.9698383368</v>
      </c>
      <c r="H13" s="20">
        <f>'[1]جدول 2'!I12</f>
        <v>167206204.88067958</v>
      </c>
      <c r="I13" s="20">
        <f>'[1]جدول 2'!J12</f>
        <v>9478638.0732836</v>
      </c>
      <c r="J13" s="20">
        <f>'[1]جدول 2'!K12</f>
        <v>9985910.553676289</v>
      </c>
      <c r="K13" s="20">
        <f>'[1]جدول 2'!L12</f>
        <v>27974908.02153393</v>
      </c>
      <c r="L13" s="20">
        <f>'[1]جدول 2'!M12</f>
        <v>6032302.791985</v>
      </c>
      <c r="M13" s="20">
        <f>'[1]جدول 2'!N12</f>
        <v>528994.8370330929</v>
      </c>
      <c r="N13" s="20">
        <f>'[1]جدول 2'!O12</f>
        <v>733230.360382</v>
      </c>
      <c r="O13" s="20">
        <f>'[1]جدول 2'!P12</f>
        <v>7254950.700815702</v>
      </c>
      <c r="P13" s="20">
        <f>'[1]جدول 2'!Q12</f>
        <v>15783017.63733416</v>
      </c>
      <c r="Q13" s="20">
        <f>'[1]جدول 2'!R12</f>
        <v>8109771.051522909</v>
      </c>
      <c r="R13" s="20">
        <f>'[1]جدول 2'!S12</f>
        <v>64041264.022582516</v>
      </c>
      <c r="S13" s="20">
        <f>'[1]جدول 2'!T12</f>
        <v>2405306.911889731</v>
      </c>
      <c r="T13" s="1" t="s">
        <v>78</v>
      </c>
      <c r="U13" s="70" t="s">
        <v>79</v>
      </c>
    </row>
    <row r="14" spans="1:21" ht="34.5" thickBot="1">
      <c r="A14" s="104"/>
      <c r="B14" s="23">
        <f t="shared" si="0"/>
        <v>181695282.78445876</v>
      </c>
      <c r="C14" s="20">
        <f>'[1]جدول 2'!D13</f>
        <v>0</v>
      </c>
      <c r="D14" s="20">
        <f>'[1]جدول 2'!E13</f>
        <v>0</v>
      </c>
      <c r="E14" s="20">
        <f>'[1]جدول 2'!F13</f>
        <v>0</v>
      </c>
      <c r="F14" s="20">
        <f>'[1]جدول 2'!G13</f>
        <v>2251167.790116888</v>
      </c>
      <c r="G14" s="20">
        <f>'[1]جدول 2'!H13</f>
        <v>0</v>
      </c>
      <c r="H14" s="20">
        <f>'[1]جدول 2'!I13</f>
        <v>114626561.57027352</v>
      </c>
      <c r="I14" s="20">
        <f>'[1]جدول 2'!J13</f>
        <v>2304979.6690422706</v>
      </c>
      <c r="J14" s="20">
        <f>'[1]جدول 2'!K13</f>
        <v>1527371.0414396985</v>
      </c>
      <c r="K14" s="20">
        <f>'[1]جدول 2'!L13</f>
        <v>24252622.617911782</v>
      </c>
      <c r="L14" s="20">
        <f>'[1]جدول 2'!M13</f>
        <v>18551399.898669</v>
      </c>
      <c r="M14" s="20">
        <f>'[1]جدول 2'!N13</f>
        <v>161976.52631254273</v>
      </c>
      <c r="N14" s="20">
        <f>'[1]جدول 2'!O13</f>
        <v>116414.761017</v>
      </c>
      <c r="O14" s="20">
        <f>'[1]جدول 2'!P13</f>
        <v>0</v>
      </c>
      <c r="P14" s="20">
        <f>'[1]جدول 2'!Q13</f>
        <v>3852719.9275487103</v>
      </c>
      <c r="Q14" s="20">
        <f>'[1]جدول 2'!R13</f>
        <v>6176617.7609423455</v>
      </c>
      <c r="R14" s="20">
        <f>'[1]جدول 2'!S13</f>
        <v>0</v>
      </c>
      <c r="S14" s="20">
        <f>'[1]جدول 2'!T13</f>
        <v>7873451.221185035</v>
      </c>
      <c r="T14" s="1" t="s">
        <v>80</v>
      </c>
      <c r="U14" s="70" t="s">
        <v>81</v>
      </c>
    </row>
    <row r="15" spans="1:21" ht="45.75" thickBot="1">
      <c r="A15" s="104"/>
      <c r="B15" s="23">
        <f t="shared" si="0"/>
        <v>22417483.9834586</v>
      </c>
      <c r="C15" s="20">
        <f>'[1]جدول 2'!D14</f>
        <v>0</v>
      </c>
      <c r="D15" s="20">
        <f>'[1]جدول 2'!E14</f>
        <v>0</v>
      </c>
      <c r="E15" s="20">
        <f>'[1]جدول 2'!F14</f>
        <v>0</v>
      </c>
      <c r="F15" s="20">
        <f>'[1]جدول 2'!G14</f>
        <v>0</v>
      </c>
      <c r="G15" s="20">
        <f>'[1]جدول 2'!H14</f>
        <v>0</v>
      </c>
      <c r="H15" s="20">
        <f>'[1]جدول 2'!I14</f>
        <v>0</v>
      </c>
      <c r="I15" s="20">
        <f>'[1]جدول 2'!J14</f>
        <v>0</v>
      </c>
      <c r="J15" s="20">
        <f>'[1]جدول 2'!K14</f>
        <v>0</v>
      </c>
      <c r="K15" s="20">
        <f>'[1]جدول 2'!L14</f>
        <v>0</v>
      </c>
      <c r="L15" s="20">
        <f>'[1]جدول 2'!M14</f>
        <v>18886366.20118</v>
      </c>
      <c r="M15" s="20">
        <f>'[1]جدول 2'!N14</f>
        <v>102221.596408</v>
      </c>
      <c r="N15" s="20">
        <f>'[1]جدول 2'!O14</f>
        <v>0</v>
      </c>
      <c r="O15" s="20">
        <f>'[1]جدول 2'!P14</f>
        <v>0</v>
      </c>
      <c r="P15" s="20">
        <f>'[1]جدول 2'!Q14</f>
        <v>3428896.1858706013</v>
      </c>
      <c r="Q15" s="20">
        <f>'[1]جدول 2'!R14</f>
        <v>0</v>
      </c>
      <c r="R15" s="20">
        <f>'[1]جدول 2'!S14</f>
        <v>0</v>
      </c>
      <c r="S15" s="20">
        <f>'[1]جدول 2'!T14</f>
        <v>0</v>
      </c>
      <c r="T15" s="1" t="s">
        <v>82</v>
      </c>
      <c r="U15" s="70" t="s">
        <v>83</v>
      </c>
    </row>
    <row r="16" spans="1:21" ht="33" customHeight="1" thickBot="1">
      <c r="A16" s="104"/>
      <c r="B16" s="23">
        <f t="shared" si="0"/>
        <v>20495247.752621148</v>
      </c>
      <c r="C16" s="20">
        <f>'[1]جدول 2'!D15</f>
        <v>0</v>
      </c>
      <c r="D16" s="20">
        <f>'[1]جدول 2'!E15</f>
        <v>202037.319277</v>
      </c>
      <c r="E16" s="20">
        <f>'[1]جدول 2'!F15</f>
        <v>0</v>
      </c>
      <c r="F16" s="20">
        <f>'[1]جدول 2'!G15</f>
        <v>0</v>
      </c>
      <c r="G16" s="20">
        <f>'[1]جدول 2'!H15</f>
        <v>0</v>
      </c>
      <c r="H16" s="20">
        <f>'[1]جدول 2'!I15</f>
        <v>0</v>
      </c>
      <c r="I16" s="20">
        <f>'[1]جدول 2'!J15</f>
        <v>5903500</v>
      </c>
      <c r="J16" s="20">
        <f>'[1]جدول 2'!K15</f>
        <v>4767127.421946919</v>
      </c>
      <c r="K16" s="20">
        <f>'[1]جدول 2'!L15</f>
        <v>12745.245299168995</v>
      </c>
      <c r="L16" s="20">
        <f>'[1]جدول 2'!M15</f>
        <v>298739.93822300003</v>
      </c>
      <c r="M16" s="20">
        <f>'[1]جدول 2'!N15</f>
        <v>0</v>
      </c>
      <c r="N16" s="20">
        <f>'[1]جدول 2'!O15</f>
        <v>0</v>
      </c>
      <c r="O16" s="20">
        <f>'[1]جدول 2'!P15</f>
        <v>0</v>
      </c>
      <c r="P16" s="20">
        <f>'[1]جدول 2'!Q15</f>
        <v>2032081.0142275002</v>
      </c>
      <c r="Q16" s="20">
        <f>'[1]جدول 2'!R15</f>
        <v>598113.382156732</v>
      </c>
      <c r="R16" s="20">
        <f>'[1]جدول 2'!S15</f>
        <v>6485734.037471554</v>
      </c>
      <c r="S16" s="20">
        <f>'[1]جدول 2'!T15</f>
        <v>195169.39401927395</v>
      </c>
      <c r="T16" s="1" t="s">
        <v>84</v>
      </c>
      <c r="U16" s="70" t="s">
        <v>85</v>
      </c>
    </row>
    <row r="17" spans="1:21" ht="34.5" thickBot="1">
      <c r="A17" s="104"/>
      <c r="B17" s="23">
        <f t="shared" si="0"/>
        <v>42082462.45095272</v>
      </c>
      <c r="C17" s="20">
        <f>'[1]جدول 2'!D16</f>
        <v>0</v>
      </c>
      <c r="D17" s="20">
        <f>'[1]جدول 2'!E16</f>
        <v>38975275.49823726</v>
      </c>
      <c r="E17" s="20">
        <f>'[1]جدول 2'!F16</f>
        <v>0</v>
      </c>
      <c r="F17" s="20">
        <f>'[1]جدول 2'!G16</f>
        <v>0</v>
      </c>
      <c r="G17" s="20">
        <f>'[1]جدول 2'!H16</f>
        <v>0</v>
      </c>
      <c r="H17" s="20">
        <f>'[1]جدول 2'!I16</f>
        <v>259846.98054149986</v>
      </c>
      <c r="I17" s="20">
        <f>'[1]جدول 2'!J16</f>
        <v>0</v>
      </c>
      <c r="J17" s="20">
        <f>'[1]جدول 2'!K16</f>
        <v>0</v>
      </c>
      <c r="K17" s="20">
        <f>'[1]جدول 2'!L16</f>
        <v>0</v>
      </c>
      <c r="L17" s="20">
        <f>'[1]جدول 2'!M16</f>
        <v>0</v>
      </c>
      <c r="M17" s="20">
        <f>'[1]جدول 2'!N16</f>
        <v>0</v>
      </c>
      <c r="N17" s="20">
        <f>'[1]جدول 2'!O16</f>
        <v>0</v>
      </c>
      <c r="O17" s="20">
        <f>'[1]جدول 2'!P16</f>
        <v>0</v>
      </c>
      <c r="P17" s="20">
        <f>'[1]جدول 2'!Q16</f>
        <v>2847339.9721739655</v>
      </c>
      <c r="Q17" s="20">
        <f>'[1]جدول 2'!R16</f>
        <v>0</v>
      </c>
      <c r="R17" s="20">
        <f>'[1]جدول 2'!S16</f>
        <v>0</v>
      </c>
      <c r="S17" s="20">
        <f>'[1]جدول 2'!T16</f>
        <v>0</v>
      </c>
      <c r="T17" s="1" t="s">
        <v>86</v>
      </c>
      <c r="U17" s="70" t="s">
        <v>87</v>
      </c>
    </row>
    <row r="18" spans="1:21" ht="32.25" customHeight="1" thickBot="1">
      <c r="A18" s="104"/>
      <c r="B18" s="23">
        <f t="shared" si="0"/>
        <v>43676156.51767841</v>
      </c>
      <c r="C18" s="20">
        <f>'[1]جدول 2'!D17</f>
        <v>0</v>
      </c>
      <c r="D18" s="20">
        <f>'[1]جدول 2'!E17</f>
        <v>10007.975754</v>
      </c>
      <c r="E18" s="20">
        <f>'[1]جدول 2'!F17</f>
        <v>495296.737398</v>
      </c>
      <c r="F18" s="20">
        <f>'[1]جدول 2'!G17</f>
        <v>397.40999999999997</v>
      </c>
      <c r="G18" s="20">
        <f>'[1]جدول 2'!H17</f>
        <v>0</v>
      </c>
      <c r="H18" s="20">
        <f>'[1]جدول 2'!I17</f>
        <v>5415337.494709</v>
      </c>
      <c r="I18" s="20">
        <f>'[1]جدول 2'!J17</f>
        <v>0</v>
      </c>
      <c r="J18" s="20">
        <f>'[1]جدول 2'!K17</f>
        <v>0</v>
      </c>
      <c r="K18" s="20">
        <f>'[1]جدول 2'!L17</f>
        <v>0</v>
      </c>
      <c r="L18" s="20">
        <f>'[1]جدول 2'!M17</f>
        <v>0</v>
      </c>
      <c r="M18" s="20">
        <f>'[1]جدول 2'!N17</f>
        <v>101334.549983</v>
      </c>
      <c r="N18" s="20">
        <f>'[1]جدول 2'!O17</f>
        <v>77.296495</v>
      </c>
      <c r="O18" s="20">
        <f>'[1]جدول 2'!P17</f>
        <v>0</v>
      </c>
      <c r="P18" s="20">
        <f>'[1]جدول 2'!Q17</f>
        <v>10764307.817820406</v>
      </c>
      <c r="Q18" s="20">
        <f>'[1]جدول 2'!R17</f>
        <v>0</v>
      </c>
      <c r="R18" s="20">
        <f>'[1]جدول 2'!S17</f>
        <v>24478178.996977005</v>
      </c>
      <c r="S18" s="20">
        <f>'[1]جدول 2'!T17</f>
        <v>2411218.238542</v>
      </c>
      <c r="T18" s="1" t="s">
        <v>88</v>
      </c>
      <c r="U18" s="70" t="s">
        <v>89</v>
      </c>
    </row>
    <row r="19" spans="1:21" ht="45.75" thickBot="1">
      <c r="A19" s="104"/>
      <c r="B19" s="23">
        <f t="shared" si="0"/>
        <v>3343402.765429289</v>
      </c>
      <c r="C19" s="20">
        <f>'[1]جدول 2'!D18</f>
        <v>0</v>
      </c>
      <c r="D19" s="20">
        <f>'[1]جدول 2'!E18</f>
        <v>0</v>
      </c>
      <c r="E19" s="20">
        <f>'[1]جدول 2'!F18</f>
        <v>0</v>
      </c>
      <c r="F19" s="20">
        <f>'[1]جدول 2'!G18</f>
        <v>2245562.074116888</v>
      </c>
      <c r="G19" s="20">
        <f>'[1]جدول 2'!H18</f>
        <v>0</v>
      </c>
      <c r="H19" s="20">
        <f>'[1]جدول 2'!I18</f>
        <v>0</v>
      </c>
      <c r="I19" s="20">
        <f>'[1]جدول 2'!J18</f>
        <v>0</v>
      </c>
      <c r="J19" s="20">
        <f>'[1]جدول 2'!K18</f>
        <v>0</v>
      </c>
      <c r="K19" s="20">
        <f>'[1]جدول 2'!L18</f>
        <v>0</v>
      </c>
      <c r="L19" s="20">
        <f>'[1]جدول 2'!M18</f>
        <v>891478.118796</v>
      </c>
      <c r="M19" s="20">
        <f>'[1]جدول 2'!N18</f>
        <v>0</v>
      </c>
      <c r="N19" s="20">
        <f>'[1]جدول 2'!O18</f>
        <v>0</v>
      </c>
      <c r="O19" s="20">
        <f>'[1]جدول 2'!P18</f>
        <v>0</v>
      </c>
      <c r="P19" s="20">
        <f>'[1]جدول 2'!Q18</f>
        <v>61500</v>
      </c>
      <c r="Q19" s="20">
        <f>'[1]جدول 2'!R18</f>
        <v>144862.5725164011</v>
      </c>
      <c r="R19" s="20">
        <f>'[1]جدول 2'!S18</f>
        <v>0</v>
      </c>
      <c r="S19" s="20">
        <f>'[1]جدول 2'!T18</f>
        <v>0</v>
      </c>
      <c r="T19" s="1" t="s">
        <v>90</v>
      </c>
      <c r="U19" s="70" t="s">
        <v>102</v>
      </c>
    </row>
    <row r="20" spans="1:21" ht="34.5" thickBot="1">
      <c r="A20" s="104"/>
      <c r="B20" s="27">
        <f>SUM(B11:B19)</f>
        <v>1080717180.4207356</v>
      </c>
      <c r="C20" s="28">
        <f aca="true" t="shared" si="1" ref="C20:R20">SUM(C11:C19)</f>
        <v>0</v>
      </c>
      <c r="D20" s="28">
        <f t="shared" si="1"/>
        <v>39347449.03011126</v>
      </c>
      <c r="E20" s="28">
        <f t="shared" si="1"/>
        <v>817472.0161558313</v>
      </c>
      <c r="F20" s="28">
        <f t="shared" si="1"/>
        <v>9708945.425243571</v>
      </c>
      <c r="G20" s="28">
        <f t="shared" si="1"/>
        <v>697584.4587140596</v>
      </c>
      <c r="H20" s="28">
        <f t="shared" si="1"/>
        <v>400699435.04428655</v>
      </c>
      <c r="I20" s="28">
        <f t="shared" si="1"/>
        <v>28300506.16215093</v>
      </c>
      <c r="J20" s="28">
        <f t="shared" si="1"/>
        <v>31142692.845367357</v>
      </c>
      <c r="K20" s="28">
        <f t="shared" si="1"/>
        <v>165884507.4924475</v>
      </c>
      <c r="L20" s="28">
        <f t="shared" si="1"/>
        <v>124045285.936127</v>
      </c>
      <c r="M20" s="28">
        <f t="shared" si="1"/>
        <v>1354495.6719119998</v>
      </c>
      <c r="N20" s="28">
        <f t="shared" si="1"/>
        <v>907041.7591619999</v>
      </c>
      <c r="O20" s="28">
        <f t="shared" si="1"/>
        <v>12923205.000000002</v>
      </c>
      <c r="P20" s="29">
        <f t="shared" si="1"/>
        <v>59758672.58634048</v>
      </c>
      <c r="Q20" s="28">
        <f t="shared" si="1"/>
        <v>27486728.903823003</v>
      </c>
      <c r="R20" s="28">
        <f t="shared" si="1"/>
        <v>164373040.088894</v>
      </c>
      <c r="S20" s="30">
        <f>SUM(S11:S19)</f>
        <v>13270118</v>
      </c>
      <c r="T20" s="3"/>
      <c r="U20" s="73" t="s">
        <v>91</v>
      </c>
    </row>
    <row r="21" spans="1:21" ht="12.75">
      <c r="A21" s="104"/>
      <c r="B21" s="104"/>
      <c r="C21" s="104"/>
      <c r="D21" s="104"/>
      <c r="E21" s="104"/>
      <c r="F21" s="104"/>
      <c r="G21" s="104"/>
      <c r="H21" s="104"/>
      <c r="I21" s="104"/>
      <c r="J21" s="104"/>
      <c r="K21" s="104"/>
      <c r="L21" s="104"/>
      <c r="M21" s="104"/>
      <c r="N21" s="104"/>
      <c r="O21" s="104"/>
      <c r="P21" s="104"/>
      <c r="Q21" s="104"/>
      <c r="R21" s="104"/>
      <c r="S21" s="104"/>
      <c r="T21" s="104"/>
      <c r="U21" s="104"/>
    </row>
    <row r="22" spans="1:21" ht="18.75">
      <c r="A22" s="104"/>
      <c r="B22" s="99"/>
      <c r="C22" s="99"/>
      <c r="D22" s="99"/>
      <c r="E22" s="99"/>
      <c r="F22" s="99"/>
      <c r="G22" s="99"/>
      <c r="H22" s="99"/>
      <c r="I22" s="99"/>
      <c r="J22" s="99"/>
      <c r="K22" s="99"/>
      <c r="L22" s="99"/>
      <c r="M22" s="99"/>
      <c r="N22" s="99"/>
      <c r="O22" s="99"/>
      <c r="P22" s="99"/>
      <c r="Q22" s="99"/>
      <c r="R22" s="99"/>
      <c r="S22" s="99"/>
      <c r="T22" s="100"/>
      <c r="U22" s="101" t="s">
        <v>160</v>
      </c>
    </row>
    <row r="23" spans="1:21" ht="17.25">
      <c r="A23" s="104"/>
      <c r="B23" s="136" t="s">
        <v>161</v>
      </c>
      <c r="C23" s="136"/>
      <c r="D23" s="136"/>
      <c r="E23" s="136"/>
      <c r="F23" s="136"/>
      <c r="G23" s="136"/>
      <c r="H23" s="136"/>
      <c r="I23" s="136"/>
      <c r="J23" s="136"/>
      <c r="K23" s="136"/>
      <c r="L23" s="136"/>
      <c r="M23" s="136"/>
      <c r="N23" s="136"/>
      <c r="O23" s="136"/>
      <c r="P23" s="136"/>
      <c r="Q23" s="136"/>
      <c r="R23" s="136"/>
      <c r="S23" s="136"/>
      <c r="T23" s="136"/>
      <c r="U23" s="136"/>
    </row>
    <row r="24" spans="1:21" ht="12.75">
      <c r="A24" s="104"/>
      <c r="B24" s="104"/>
      <c r="C24" s="104"/>
      <c r="D24" s="104"/>
      <c r="E24" s="104"/>
      <c r="F24" s="104"/>
      <c r="G24" s="104"/>
      <c r="H24" s="104"/>
      <c r="I24" s="104"/>
      <c r="J24" s="104"/>
      <c r="K24" s="104"/>
      <c r="L24" s="104"/>
      <c r="M24" s="104"/>
      <c r="N24" s="104"/>
      <c r="O24" s="104"/>
      <c r="P24" s="104"/>
      <c r="Q24" s="104"/>
      <c r="R24" s="104"/>
      <c r="S24" s="104"/>
      <c r="T24" s="104"/>
      <c r="U24" s="104"/>
    </row>
    <row r="25" spans="1:16" ht="12.75">
      <c r="A25" s="104"/>
      <c r="P25" s="6"/>
    </row>
    <row r="26" spans="1:16" ht="12.75">
      <c r="A26" s="104"/>
      <c r="P26" s="6"/>
    </row>
    <row r="27" spans="1:16" ht="12.75">
      <c r="A27" s="104"/>
      <c r="P27" s="6"/>
    </row>
    <row r="28" spans="1:16" ht="12.75">
      <c r="A28" s="104"/>
      <c r="P28" s="6"/>
    </row>
    <row r="29" spans="1:16" ht="12.75">
      <c r="A29" s="104"/>
      <c r="P29" s="6"/>
    </row>
    <row r="30" spans="1:16" ht="12.75">
      <c r="A30" s="104"/>
      <c r="P30" s="6"/>
    </row>
    <row r="31" spans="1:16" ht="12.75">
      <c r="A31" s="104"/>
      <c r="P31" s="6"/>
    </row>
    <row r="32" spans="1:16" ht="12.75">
      <c r="A32" s="104"/>
      <c r="P32" s="6"/>
    </row>
    <row r="33" spans="1:16" ht="12.75">
      <c r="A33" s="104"/>
      <c r="P33" s="6"/>
    </row>
    <row r="34" spans="1:16" ht="12.75">
      <c r="A34" s="104"/>
      <c r="P34" s="6"/>
    </row>
    <row r="35" spans="1:16" ht="12.75">
      <c r="A35" s="104"/>
      <c r="P35" s="6"/>
    </row>
    <row r="36" spans="1:16" ht="12.75">
      <c r="A36" s="104"/>
      <c r="P36" s="6"/>
    </row>
    <row r="37" spans="1:16" ht="12.75">
      <c r="A37" s="104"/>
      <c r="P37" s="6"/>
    </row>
    <row r="38" spans="1:16" ht="12.75">
      <c r="A38" s="104"/>
      <c r="P38" s="6"/>
    </row>
    <row r="39" spans="1:16" ht="12.75">
      <c r="A39" s="104"/>
      <c r="P39" s="6"/>
    </row>
    <row r="40" spans="1:16" ht="12.75">
      <c r="A40" s="104"/>
      <c r="P40" s="6"/>
    </row>
    <row r="41" spans="1:16" ht="12.75">
      <c r="A41" s="104"/>
      <c r="P41" s="6"/>
    </row>
    <row r="42" spans="1:16" ht="12.75">
      <c r="A42" s="104"/>
      <c r="P42" s="6"/>
    </row>
    <row r="43" spans="1:16" ht="12.75">
      <c r="A43" s="104"/>
      <c r="P43" s="6"/>
    </row>
    <row r="44" spans="1:16" ht="12.75">
      <c r="A44" s="104"/>
      <c r="P44" s="6"/>
    </row>
    <row r="45" spans="1:16" ht="12.75">
      <c r="A45" s="104"/>
      <c r="P45" s="6"/>
    </row>
    <row r="46" spans="1:16" ht="12.75">
      <c r="A46" s="104"/>
      <c r="P46" s="6"/>
    </row>
    <row r="47" spans="1:16" ht="12.75">
      <c r="A47" s="104"/>
      <c r="P47" s="6"/>
    </row>
    <row r="48" ht="12.75">
      <c r="P48" s="6"/>
    </row>
    <row r="49" ht="12.75">
      <c r="P49" s="6"/>
    </row>
    <row r="50" ht="12.75">
      <c r="P50" s="6"/>
    </row>
    <row r="51" ht="12.75">
      <c r="P51" s="6"/>
    </row>
    <row r="52" ht="12.75">
      <c r="P52" s="6"/>
    </row>
    <row r="53" ht="12.75">
      <c r="P53" s="6"/>
    </row>
    <row r="54" ht="12.75">
      <c r="P54" s="6"/>
    </row>
    <row r="55" ht="12.75">
      <c r="P55" s="6"/>
    </row>
  </sheetData>
  <sheetProtection/>
  <mergeCells count="19">
    <mergeCell ref="N8:S8"/>
    <mergeCell ref="B6:B9"/>
    <mergeCell ref="C6:C9"/>
    <mergeCell ref="K6:S6"/>
    <mergeCell ref="F8:F9"/>
    <mergeCell ref="E8:E9"/>
    <mergeCell ref="D6:J6"/>
    <mergeCell ref="D7:F7"/>
    <mergeCell ref="D8:D9"/>
    <mergeCell ref="B23:U23"/>
    <mergeCell ref="T6:U9"/>
    <mergeCell ref="G7:G9"/>
    <mergeCell ref="H7:H9"/>
    <mergeCell ref="I7:J8"/>
    <mergeCell ref="K7:L7"/>
    <mergeCell ref="M7:S7"/>
    <mergeCell ref="K8:K9"/>
    <mergeCell ref="L8:L9"/>
    <mergeCell ref="M8:M9"/>
  </mergeCells>
  <printOptions/>
  <pageMargins left="0.2" right="0.18" top="1.6" bottom="1" header="0.5" footer="0.5"/>
  <pageSetup horizontalDpi="600" verticalDpi="600" orientation="landscape" paperSize="9" scale="35" r:id="rId2"/>
  <headerFooter alignWithMargins="0">
    <oddFooter>&amp;L&amp;"Arial,Bold"&amp;18 108</oddFooter>
  </headerFooter>
  <drawing r:id="rId1"/>
</worksheet>
</file>

<file path=xl/worksheets/sheet5.xml><?xml version="1.0" encoding="utf-8"?>
<worksheet xmlns="http://schemas.openxmlformats.org/spreadsheetml/2006/main" xmlns:r="http://schemas.openxmlformats.org/officeDocument/2006/relationships">
  <dimension ref="A4:V24"/>
  <sheetViews>
    <sheetView zoomScalePageLayoutView="0" workbookViewId="0" topLeftCell="A1">
      <selection activeCell="B4" sqref="B4:V23"/>
    </sheetView>
  </sheetViews>
  <sheetFormatPr defaultColWidth="9.140625" defaultRowHeight="12.75"/>
  <cols>
    <col min="2" max="2" width="3.00390625" style="0" customWidth="1"/>
    <col min="3" max="18" width="13.421875" style="0" customWidth="1"/>
    <col min="19" max="19" width="15.57421875" style="0" customWidth="1"/>
    <col min="20" max="20" width="13.421875" style="0" customWidth="1"/>
    <col min="21" max="21" width="11.140625" style="0" customWidth="1"/>
    <col min="22" max="22" width="48.7109375" style="0" customWidth="1"/>
  </cols>
  <sheetData>
    <row r="4" spans="1:22" ht="28.5">
      <c r="A4" s="104"/>
      <c r="B4" s="104"/>
      <c r="C4" s="105" t="s">
        <v>150</v>
      </c>
      <c r="D4" s="123"/>
      <c r="E4" s="123"/>
      <c r="F4" s="123"/>
      <c r="G4" s="124"/>
      <c r="H4" s="124"/>
      <c r="I4" s="124"/>
      <c r="J4" s="124"/>
      <c r="K4" s="124"/>
      <c r="L4" s="124"/>
      <c r="M4" s="124"/>
      <c r="N4" s="124"/>
      <c r="O4" s="124"/>
      <c r="P4" s="124"/>
      <c r="Q4" s="124"/>
      <c r="R4" s="124"/>
      <c r="S4" s="124"/>
      <c r="T4" s="124"/>
      <c r="U4" s="124"/>
      <c r="V4" s="128" t="s">
        <v>164</v>
      </c>
    </row>
    <row r="5" spans="1:22" ht="30" thickBot="1">
      <c r="A5" s="104"/>
      <c r="B5" s="104"/>
      <c r="C5" s="129"/>
      <c r="D5" s="114"/>
      <c r="E5" s="114"/>
      <c r="F5" s="114"/>
      <c r="G5" s="125"/>
      <c r="H5" s="114"/>
      <c r="I5" s="115"/>
      <c r="J5" s="115"/>
      <c r="K5" s="115"/>
      <c r="L5" s="115"/>
      <c r="M5" s="115"/>
      <c r="N5" s="115"/>
      <c r="O5" s="115"/>
      <c r="P5" s="115"/>
      <c r="Q5" s="115"/>
      <c r="R5" s="115"/>
      <c r="S5" s="115"/>
      <c r="T5" s="115"/>
      <c r="U5" s="126"/>
      <c r="V5" s="127"/>
    </row>
    <row r="6" spans="1:22" ht="26.25" customHeight="1" thickBot="1">
      <c r="A6" s="104"/>
      <c r="B6" s="104"/>
      <c r="C6" s="143" t="s">
        <v>1</v>
      </c>
      <c r="D6" s="143" t="s">
        <v>2</v>
      </c>
      <c r="E6" s="165" t="s">
        <v>3</v>
      </c>
      <c r="F6" s="166"/>
      <c r="G6" s="166"/>
      <c r="H6" s="166"/>
      <c r="I6" s="166"/>
      <c r="J6" s="166"/>
      <c r="K6" s="167"/>
      <c r="L6" s="159" t="s">
        <v>4</v>
      </c>
      <c r="M6" s="151"/>
      <c r="N6" s="160"/>
      <c r="O6" s="160"/>
      <c r="P6" s="160"/>
      <c r="Q6" s="160"/>
      <c r="R6" s="160"/>
      <c r="S6" s="160"/>
      <c r="T6" s="160"/>
      <c r="U6" s="137" t="s">
        <v>158</v>
      </c>
      <c r="V6" s="138"/>
    </row>
    <row r="7" spans="1:22" ht="50.25" customHeight="1" thickBot="1">
      <c r="A7" s="104"/>
      <c r="B7" s="104"/>
      <c r="C7" s="158"/>
      <c r="D7" s="139"/>
      <c r="E7" s="168" t="s">
        <v>139</v>
      </c>
      <c r="F7" s="169"/>
      <c r="G7" s="170"/>
      <c r="H7" s="143" t="s">
        <v>6</v>
      </c>
      <c r="I7" s="143" t="s">
        <v>7</v>
      </c>
      <c r="J7" s="137" t="s">
        <v>8</v>
      </c>
      <c r="K7" s="146"/>
      <c r="L7" s="137" t="s">
        <v>9</v>
      </c>
      <c r="M7" s="149"/>
      <c r="N7" s="150" t="s">
        <v>10</v>
      </c>
      <c r="O7" s="151"/>
      <c r="P7" s="151"/>
      <c r="Q7" s="151"/>
      <c r="R7" s="151"/>
      <c r="S7" s="151"/>
      <c r="T7" s="152"/>
      <c r="U7" s="139"/>
      <c r="V7" s="140"/>
    </row>
    <row r="8" spans="1:22" ht="29.25" customHeight="1" thickBot="1">
      <c r="A8" s="104"/>
      <c r="B8" s="104"/>
      <c r="C8" s="158"/>
      <c r="D8" s="139"/>
      <c r="E8" s="171" t="s">
        <v>142</v>
      </c>
      <c r="F8" s="163" t="s">
        <v>140</v>
      </c>
      <c r="G8" s="161" t="s">
        <v>11</v>
      </c>
      <c r="H8" s="144"/>
      <c r="I8" s="145"/>
      <c r="J8" s="147"/>
      <c r="K8" s="148"/>
      <c r="L8" s="153" t="s">
        <v>12</v>
      </c>
      <c r="M8" s="155" t="s">
        <v>13</v>
      </c>
      <c r="N8" s="149" t="s">
        <v>144</v>
      </c>
      <c r="O8" s="150" t="s">
        <v>14</v>
      </c>
      <c r="P8" s="157"/>
      <c r="Q8" s="151"/>
      <c r="R8" s="151"/>
      <c r="S8" s="151"/>
      <c r="T8" s="152"/>
      <c r="U8" s="139"/>
      <c r="V8" s="140"/>
    </row>
    <row r="9" spans="1:22" ht="89.25" customHeight="1" thickBot="1">
      <c r="A9" s="104"/>
      <c r="B9" s="104"/>
      <c r="C9" s="158"/>
      <c r="D9" s="139"/>
      <c r="E9" s="172"/>
      <c r="F9" s="164"/>
      <c r="G9" s="162"/>
      <c r="H9" s="140"/>
      <c r="I9" s="139"/>
      <c r="J9" s="50" t="s">
        <v>15</v>
      </c>
      <c r="K9" s="51" t="s">
        <v>16</v>
      </c>
      <c r="L9" s="154"/>
      <c r="M9" s="156"/>
      <c r="N9" s="140"/>
      <c r="O9" s="52" t="s">
        <v>17</v>
      </c>
      <c r="P9" s="53" t="s">
        <v>18</v>
      </c>
      <c r="Q9" s="53" t="s">
        <v>156</v>
      </c>
      <c r="R9" s="54" t="s">
        <v>19</v>
      </c>
      <c r="S9" s="54" t="s">
        <v>20</v>
      </c>
      <c r="T9" s="54" t="s">
        <v>157</v>
      </c>
      <c r="U9" s="141"/>
      <c r="V9" s="142"/>
    </row>
    <row r="10" spans="1:22" ht="27" customHeight="1" thickBot="1">
      <c r="A10" s="104"/>
      <c r="B10" s="104"/>
      <c r="C10" s="55"/>
      <c r="D10" s="56" t="s">
        <v>22</v>
      </c>
      <c r="E10" s="56" t="s">
        <v>143</v>
      </c>
      <c r="F10" s="56" t="s">
        <v>130</v>
      </c>
      <c r="G10" s="56" t="s">
        <v>23</v>
      </c>
      <c r="H10" s="56" t="s">
        <v>24</v>
      </c>
      <c r="I10" s="56" t="s">
        <v>25</v>
      </c>
      <c r="J10" s="18" t="s">
        <v>26</v>
      </c>
      <c r="K10" s="18" t="s">
        <v>27</v>
      </c>
      <c r="L10" s="18" t="s">
        <v>28</v>
      </c>
      <c r="M10" s="18" t="s">
        <v>29</v>
      </c>
      <c r="N10" s="56" t="s">
        <v>30</v>
      </c>
      <c r="O10" s="57" t="s">
        <v>141</v>
      </c>
      <c r="P10" s="57" t="s">
        <v>31</v>
      </c>
      <c r="Q10" s="57" t="s">
        <v>32</v>
      </c>
      <c r="R10" s="57" t="s">
        <v>33</v>
      </c>
      <c r="S10" s="57" t="s">
        <v>34</v>
      </c>
      <c r="T10" s="58" t="s">
        <v>35</v>
      </c>
      <c r="U10" s="59" t="s">
        <v>145</v>
      </c>
      <c r="V10" s="60" t="s">
        <v>36</v>
      </c>
    </row>
    <row r="11" spans="1:22" ht="33.75">
      <c r="A11" s="104"/>
      <c r="B11" s="104"/>
      <c r="C11" s="31">
        <f>+'جدول 2'!B11/'جدول 2'!B20*100</f>
        <v>40.839862294288885</v>
      </c>
      <c r="D11" s="32">
        <v>0</v>
      </c>
      <c r="E11" s="32">
        <f>+'جدول 2'!D11/'جدول 2'!D20*100</f>
        <v>0.058647053320637466</v>
      </c>
      <c r="F11" s="32">
        <f>+'جدول 2'!E11/'جدول 2'!E20*100</f>
        <v>19.19843255942282</v>
      </c>
      <c r="G11" s="32">
        <f>+'جدول 2'!F11/'جدول 2'!F20*100</f>
        <v>34.26074825255119</v>
      </c>
      <c r="H11" s="32">
        <f>+'جدول 2'!G11/'جدول 2'!G20*100</f>
        <v>1.0510189971588382</v>
      </c>
      <c r="I11" s="32">
        <f>+'جدول 2'!H11/'جدول 2'!H20*100</f>
        <v>28.038588068850416</v>
      </c>
      <c r="J11" s="32">
        <f>+'جدول 2'!I11/'جدول 2'!I20*100</f>
        <v>37.49950789447041</v>
      </c>
      <c r="K11" s="32">
        <f>+'جدول 2'!J11/'جدول 2'!J20*100</f>
        <v>42.614130382703486</v>
      </c>
      <c r="L11" s="32">
        <f>+'جدول 2'!K11/'جدول 2'!K20*100</f>
        <v>68.50804413599425</v>
      </c>
      <c r="M11" s="32">
        <f>+'جدول 2'!L11/'جدول 2'!L20*100</f>
        <v>63.99678826017674</v>
      </c>
      <c r="N11" s="32">
        <f>+'جدول 2'!M11/'جدول 2'!M20*100</f>
        <v>33.60482146240762</v>
      </c>
      <c r="O11" s="32">
        <f>+'جدول 2'!N11/'جدول 2'!N20*100</f>
        <v>0</v>
      </c>
      <c r="P11" s="32">
        <f>+'جدول 2'!O11/'جدول 2'!O20*100</f>
        <v>43.86105690642762</v>
      </c>
      <c r="Q11" s="32">
        <f>+'جدول 2'!P11/'جدول 2'!P20*100</f>
        <v>33.890710683015485</v>
      </c>
      <c r="R11" s="32">
        <f>+'جدول 2'!Q11/'جدول 2'!Q20*100</f>
        <v>45.32137738278481</v>
      </c>
      <c r="S11" s="32">
        <f>+'جدول 2'!R11/'جدول 2'!R20*100</f>
        <v>42.201484497913015</v>
      </c>
      <c r="T11" s="33">
        <f>+'جدول 2'!S11/'جدول 2'!S20*100</f>
        <v>2.9010460522201855</v>
      </c>
      <c r="U11" s="2" t="s">
        <v>74</v>
      </c>
      <c r="V11" s="69" t="s">
        <v>75</v>
      </c>
    </row>
    <row r="12" spans="1:22" ht="45">
      <c r="A12" s="104"/>
      <c r="B12" s="104"/>
      <c r="C12" s="34">
        <f>+'جدول 2'!B12/'جدول 2'!B20*100</f>
        <v>0.31183872679383134</v>
      </c>
      <c r="D12" s="35">
        <v>0</v>
      </c>
      <c r="E12" s="35">
        <f>+'جدول 2'!D12/'جدول 2'!D20*100</f>
        <v>0</v>
      </c>
      <c r="F12" s="35">
        <f>+'جدول 2'!E12/'جدول 2'!E20*100</f>
        <v>0</v>
      </c>
      <c r="G12" s="35">
        <f>+'جدول 2'!F12/'جدول 2'!F20*100</f>
        <v>0</v>
      </c>
      <c r="H12" s="35">
        <f>+'جدول 2'!G12/'جدول 2'!G20*100</f>
        <v>19.905509929132215</v>
      </c>
      <c r="I12" s="35">
        <f>+'جدول 2'!H12/'جدول 2'!H20*100</f>
        <v>0.20988802535037943</v>
      </c>
      <c r="J12" s="35">
        <f>+'جدول 2'!I12/'جدول 2'!I20*100</f>
        <v>0.002960644482428643</v>
      </c>
      <c r="K12" s="35">
        <f>+'جدول 2'!J12/'جدول 2'!J20*100</f>
        <v>5.109051109982681</v>
      </c>
      <c r="L12" s="35">
        <f>+'جدول 2'!K12/'جدول 2'!K20*100</f>
        <v>0</v>
      </c>
      <c r="M12" s="35">
        <f>+'جدول 2'!L12/'جدول 2'!L20*100</f>
        <v>0</v>
      </c>
      <c r="N12" s="35">
        <f>+'جدول 2'!M12/'جدول 2'!M20*100</f>
        <v>0.35380769482516056</v>
      </c>
      <c r="O12" s="35">
        <f>+'جدول 2'!N12/'جدول 2'!N20*100</f>
        <v>6.319371813813328</v>
      </c>
      <c r="P12" s="35">
        <f>+'جدول 2'!O12/'جدول 2'!O20*100</f>
        <v>0</v>
      </c>
      <c r="Q12" s="35">
        <f>+'جدول 2'!P12/'جدول 2'!P20*100</f>
        <v>1.231906876871078</v>
      </c>
      <c r="R12" s="35">
        <f>+'جدول 2'!Q12/'جدول 2'!Q20*100</f>
        <v>0</v>
      </c>
      <c r="S12" s="35">
        <f>+'جدول 2'!R12/'جدول 2'!R20*100</f>
        <v>0</v>
      </c>
      <c r="T12" s="36">
        <f>+'جدول 2'!S12/'جدول 2'!S20*100</f>
        <v>0</v>
      </c>
      <c r="U12" s="1" t="s">
        <v>76</v>
      </c>
      <c r="V12" s="70" t="s">
        <v>77</v>
      </c>
    </row>
    <row r="13" spans="1:22" ht="33.75">
      <c r="A13" s="104"/>
      <c r="B13" s="104"/>
      <c r="C13" s="34">
        <f>+'جدول 2'!B13/'جدول 2'!B20*100</f>
        <v>29.820349582159462</v>
      </c>
      <c r="D13" s="35">
        <v>0</v>
      </c>
      <c r="E13" s="35">
        <f>+'جدول 2'!D13/'جدول 2'!D20*100</f>
        <v>0.3483125864782713</v>
      </c>
      <c r="F13" s="35">
        <f>+'جدول 2'!E13/'جدول 2'!E20*100</f>
        <v>20.21273655592661</v>
      </c>
      <c r="G13" s="35">
        <f>+'جدول 2'!F13/'جدول 2'!F20*100</f>
        <v>19.41983107647563</v>
      </c>
      <c r="H13" s="35">
        <f>+'جدول 2'!G13/'جدول 2'!G20*100</f>
        <v>79.04347107370894</v>
      </c>
      <c r="I13" s="35">
        <f>+'جدول 2'!H13/'جدول 2'!H20*100</f>
        <v>41.72858513319327</v>
      </c>
      <c r="J13" s="35">
        <f>+'جدول 2'!I13/'جدول 2'!I20*100</f>
        <v>33.49282171482969</v>
      </c>
      <c r="K13" s="35">
        <f>+'جدول 2'!J13/'جدول 2'!J20*100</f>
        <v>32.0650195641696</v>
      </c>
      <c r="L13" s="35">
        <f>+'جدول 2'!K13/'جدول 2'!K20*100</f>
        <v>16.864087216105812</v>
      </c>
      <c r="M13" s="35">
        <f>+'جدول 2'!L13/'جدول 2'!L20*100</f>
        <v>4.862984309690844</v>
      </c>
      <c r="N13" s="35">
        <f>+'جدول 2'!M13/'جدول 2'!M20*100</f>
        <v>39.05474546746733</v>
      </c>
      <c r="O13" s="35">
        <f>+'جدول 2'!N13/'جدول 2'!N20*100</f>
        <v>80.83755273400187</v>
      </c>
      <c r="P13" s="35">
        <f>+'جدول 2'!O13/'جدول 2'!O20*100</f>
        <v>56.13894309357238</v>
      </c>
      <c r="Q13" s="35">
        <f>+'جدول 2'!P13/'جدول 2'!P20*100</f>
        <v>26.41125874161705</v>
      </c>
      <c r="R13" s="35">
        <f>+'جدول 2'!Q13/'جدول 2'!Q20*100</f>
        <v>29.504314900107875</v>
      </c>
      <c r="S13" s="35">
        <f>+'جدول 2'!R13/'جدول 2'!R20*100</f>
        <v>38.96092935188677</v>
      </c>
      <c r="T13" s="36">
        <f>+'جدول 2'!S13/'جدول 2'!S20*100</f>
        <v>18.125738685140032</v>
      </c>
      <c r="U13" s="1" t="s">
        <v>78</v>
      </c>
      <c r="V13" s="70" t="s">
        <v>79</v>
      </c>
    </row>
    <row r="14" spans="1:22" ht="33.75">
      <c r="A14" s="104"/>
      <c r="B14" s="104"/>
      <c r="C14" s="34">
        <f>+'جدول 2'!B14/'جدول 2'!B20*100</f>
        <v>16.812472872294183</v>
      </c>
      <c r="D14" s="35">
        <v>0</v>
      </c>
      <c r="E14" s="35">
        <f>+'جدول 2'!D14/'جدول 2'!D20*100</f>
        <v>0</v>
      </c>
      <c r="F14" s="35">
        <f>+'جدول 2'!E14/'جدول 2'!E20*100</f>
        <v>0</v>
      </c>
      <c r="G14" s="35">
        <f>+'جدول 2'!F14/'جدول 2'!F20*100</f>
        <v>23.186532537960087</v>
      </c>
      <c r="H14" s="35">
        <f>+'جدول 2'!G14/'جدول 2'!G20*100</f>
        <v>0</v>
      </c>
      <c r="I14" s="35">
        <f>+'جدول 2'!H14/'جدول 2'!H20*100</f>
        <v>28.606619212628697</v>
      </c>
      <c r="J14" s="35">
        <f>+'جدول 2'!I14/'جدول 2'!I20*100</f>
        <v>8.14465881223336</v>
      </c>
      <c r="K14" s="35">
        <f>+'جدول 2'!J14/'جدول 2'!J20*100</f>
        <v>4.904428300479813</v>
      </c>
      <c r="L14" s="35">
        <f>+'جدول 2'!K14/'جدول 2'!K20*100</f>
        <v>14.620185443788941</v>
      </c>
      <c r="M14" s="35">
        <f>+'جدول 2'!L14/'جدول 2'!L20*100</f>
        <v>14.955344541042395</v>
      </c>
      <c r="N14" s="35">
        <f>+'جدول 2'!M14/'جدول 2'!M20*100</f>
        <v>11.95843808669373</v>
      </c>
      <c r="O14" s="35">
        <f>+'جدول 2'!N14/'جدول 2'!N20*100</f>
        <v>12.834553628992074</v>
      </c>
      <c r="P14" s="35">
        <f>+'جدول 2'!O14/'جدول 2'!O20*100</f>
        <v>0</v>
      </c>
      <c r="Q14" s="35">
        <f>+'جدول 2'!P14/'جدول 2'!P20*100</f>
        <v>6.447131036892137</v>
      </c>
      <c r="R14" s="35">
        <f>+'جدول 2'!Q14/'جدول 2'!Q20*100</f>
        <v>22.471272527751633</v>
      </c>
      <c r="S14" s="35">
        <f>+'جدول 2'!R14/'جدول 2'!R20*100</f>
        <v>0</v>
      </c>
      <c r="T14" s="36">
        <f>+'جدول 2'!S14/'جدول 2'!S20*100</f>
        <v>59.33218695707932</v>
      </c>
      <c r="U14" s="1" t="s">
        <v>80</v>
      </c>
      <c r="V14" s="70" t="s">
        <v>81</v>
      </c>
    </row>
    <row r="15" spans="1:22" ht="45">
      <c r="A15" s="104"/>
      <c r="B15" s="104"/>
      <c r="C15" s="34">
        <f>+'جدول 2'!B15/'جدول 2'!B20*100</f>
        <v>2.0743154998915827</v>
      </c>
      <c r="D15" s="35">
        <v>0</v>
      </c>
      <c r="E15" s="35">
        <f>+'جدول 2'!D15/'جدول 2'!D20*100</f>
        <v>0</v>
      </c>
      <c r="F15" s="35">
        <f>+'جدول 2'!E15/'جدول 2'!E20*100</f>
        <v>0</v>
      </c>
      <c r="G15" s="35">
        <f>+'جدول 2'!F15/'جدول 2'!F20*100</f>
        <v>0</v>
      </c>
      <c r="H15" s="35">
        <f>+'جدول 2'!G15/'جدول 2'!G20*100</f>
        <v>0</v>
      </c>
      <c r="I15" s="35">
        <f>+'جدول 2'!H15/'جدول 2'!H20*100</f>
        <v>0</v>
      </c>
      <c r="J15" s="35">
        <f>+'جدول 2'!I15/'جدول 2'!I20*100</f>
        <v>0</v>
      </c>
      <c r="K15" s="35">
        <f>+'جدول 2'!J15/'جدول 2'!J20*100</f>
        <v>0</v>
      </c>
      <c r="L15" s="35">
        <f>+'جدول 2'!K15/'جدول 2'!K20*100</f>
        <v>0</v>
      </c>
      <c r="M15" s="35">
        <f>+'جدول 2'!L15/'جدول 2'!L20*100</f>
        <v>15.225380036533517</v>
      </c>
      <c r="N15" s="35">
        <f>+'جدول 2'!M15/'جدول 2'!M20*100</f>
        <v>7.546838172151888</v>
      </c>
      <c r="O15" s="35">
        <f>+'جدول 2'!N15/'جدول 2'!N20*100</f>
        <v>0</v>
      </c>
      <c r="P15" s="35">
        <f>+'جدول 2'!O15/'جدول 2'!O20*100</f>
        <v>0</v>
      </c>
      <c r="Q15" s="35">
        <f>+'جدول 2'!P15/'جدول 2'!P20*100</f>
        <v>5.7379055415202975</v>
      </c>
      <c r="R15" s="35">
        <f>+'جدول 2'!Q15/'جدول 2'!Q20*100</f>
        <v>0</v>
      </c>
      <c r="S15" s="35">
        <f>+'جدول 2'!R15/'جدول 2'!R20*100</f>
        <v>0</v>
      </c>
      <c r="T15" s="36">
        <f>+'جدول 2'!S15/'جدول 2'!S20*100</f>
        <v>0</v>
      </c>
      <c r="U15" s="1" t="s">
        <v>82</v>
      </c>
      <c r="V15" s="70" t="s">
        <v>83</v>
      </c>
    </row>
    <row r="16" spans="1:22" ht="33.75">
      <c r="A16" s="104"/>
      <c r="B16" s="104"/>
      <c r="C16" s="34">
        <f>+'جدول 2'!B16/'جدول 2'!B20*100</f>
        <v>1.8964487771576013</v>
      </c>
      <c r="D16" s="35">
        <v>0</v>
      </c>
      <c r="E16" s="35">
        <f>+'جدول 2'!D16/'جدول 2'!D20*100</f>
        <v>0.513469930725084</v>
      </c>
      <c r="F16" s="35">
        <f>+'جدول 2'!E16/'جدول 2'!E20*100</f>
        <v>0</v>
      </c>
      <c r="G16" s="35">
        <f>+'جدول 2'!F16/'جدول 2'!F20*100</f>
        <v>0</v>
      </c>
      <c r="H16" s="35">
        <f>+'جدول 2'!G16/'جدول 2'!G20*100</f>
        <v>0</v>
      </c>
      <c r="I16" s="35">
        <f>+'جدول 2'!H16/'جدول 2'!H20*100</f>
        <v>0</v>
      </c>
      <c r="J16" s="35">
        <f>+'جدول 2'!I16/'جدول 2'!I20*100</f>
        <v>20.860050933984127</v>
      </c>
      <c r="K16" s="35">
        <f>+'جدول 2'!J16/'جدول 2'!J20*100</f>
        <v>15.30737064266443</v>
      </c>
      <c r="L16" s="35">
        <f>+'جدول 2'!K16/'جدول 2'!K20*100</f>
        <v>0.007683204110998291</v>
      </c>
      <c r="M16" s="35">
        <f>+'جدول 2'!L16/'جدول 2'!L20*100</f>
        <v>0.24083135120251667</v>
      </c>
      <c r="N16" s="35">
        <f>+'جدول 2'!M16/'جدول 2'!M20*100</f>
        <v>0</v>
      </c>
      <c r="O16" s="35">
        <f>+'جدول 2'!N16/'جدول 2'!N20*100</f>
        <v>0</v>
      </c>
      <c r="P16" s="35">
        <f>+'جدول 2'!O16/'جدول 2'!O20*100</f>
        <v>0</v>
      </c>
      <c r="Q16" s="35">
        <f>+'جدول 2'!P16/'جدول 2'!P20*100</f>
        <v>3.4004788364258096</v>
      </c>
      <c r="R16" s="35">
        <f>+'جدول 2'!Q16/'جدول 2'!Q20*100</f>
        <v>2.176007862738236</v>
      </c>
      <c r="S16" s="35">
        <f>+'جدول 2'!R16/'جدول 2'!R20*100</f>
        <v>3.9457407577082146</v>
      </c>
      <c r="T16" s="36">
        <f>+'جدول 2'!S16/'جدول 2'!S20*100</f>
        <v>1.4707434705499525</v>
      </c>
      <c r="U16" s="1" t="s">
        <v>84</v>
      </c>
      <c r="V16" s="70" t="s">
        <v>85</v>
      </c>
    </row>
    <row r="17" spans="1:22" ht="33.75">
      <c r="A17" s="104"/>
      <c r="B17" s="104"/>
      <c r="C17" s="34">
        <f>+'جدول 2'!B17/'جدول 2'!B20*100</f>
        <v>3.8939385079979516</v>
      </c>
      <c r="D17" s="35">
        <v>0</v>
      </c>
      <c r="E17" s="35">
        <f>+'جدول 2'!D17/'جدول 2'!D20*100</f>
        <v>99.05413555122928</v>
      </c>
      <c r="F17" s="35">
        <f>+'جدول 2'!E17/'جدول 2'!E20*100</f>
        <v>0</v>
      </c>
      <c r="G17" s="35">
        <f>+'جدول 2'!F17/'جدول 2'!F20*100</f>
        <v>0</v>
      </c>
      <c r="H17" s="35">
        <f>+'جدول 2'!G17/'جدول 2'!G20*100</f>
        <v>0</v>
      </c>
      <c r="I17" s="35">
        <f>+'جدول 2'!H17/'جدول 2'!H20*100</f>
        <v>0.06484835211029952</v>
      </c>
      <c r="J17" s="35">
        <f>+'جدول 2'!I17/'جدول 2'!I20*100</f>
        <v>0</v>
      </c>
      <c r="K17" s="35">
        <f>+'جدول 2'!J17/'جدول 2'!J20*100</f>
        <v>0</v>
      </c>
      <c r="L17" s="35">
        <f>+'جدول 2'!K17/'جدول 2'!K20*100</f>
        <v>0</v>
      </c>
      <c r="M17" s="35">
        <f>+'جدول 2'!L17/'جدول 2'!L20*100</f>
        <v>0</v>
      </c>
      <c r="N17" s="35">
        <f>+'جدول 2'!M17/'جدول 2'!M20*100</f>
        <v>0</v>
      </c>
      <c r="O17" s="35">
        <f>+'جدول 2'!N17/'جدول 2'!N20*100</f>
        <v>0</v>
      </c>
      <c r="P17" s="35">
        <f>+'جدول 2'!O17/'جدول 2'!O20*100</f>
        <v>0</v>
      </c>
      <c r="Q17" s="35">
        <f>+'جدول 2'!P17/'جدول 2'!P20*100</f>
        <v>4.764730956933613</v>
      </c>
      <c r="R17" s="35">
        <f>+'جدول 2'!Q17/'جدول 2'!Q20*100</f>
        <v>0</v>
      </c>
      <c r="S17" s="35">
        <f>+'جدول 2'!R17/'جدول 2'!R20*100</f>
        <v>0</v>
      </c>
      <c r="T17" s="36">
        <f>+'جدول 2'!S17/'جدول 2'!S20*100</f>
        <v>0</v>
      </c>
      <c r="U17" s="1" t="s">
        <v>86</v>
      </c>
      <c r="V17" s="70" t="s">
        <v>87</v>
      </c>
    </row>
    <row r="18" spans="1:22" ht="33.75">
      <c r="A18" s="104"/>
      <c r="B18" s="104"/>
      <c r="C18" s="34">
        <f>+'جدول 2'!B18/'جدول 2'!B20*100</f>
        <v>4.041404847536039</v>
      </c>
      <c r="D18" s="35">
        <v>0</v>
      </c>
      <c r="E18" s="35">
        <f>+'جدول 2'!D18/'جدول 2'!D20*100</f>
        <v>0.02543487824672252</v>
      </c>
      <c r="F18" s="35">
        <f>+'جدول 2'!E18/'جدول 2'!E20*100</f>
        <v>60.58883088465057</v>
      </c>
      <c r="G18" s="35">
        <f>+'جدول 2'!F18/'جدول 2'!F20*100</f>
        <v>0.004093235491536714</v>
      </c>
      <c r="H18" s="35">
        <f>+'جدول 2'!G18/'جدول 2'!G20*100</f>
        <v>0</v>
      </c>
      <c r="I18" s="35">
        <f>+'جدول 2'!H18/'جدول 2'!H20*100</f>
        <v>1.351471207866934</v>
      </c>
      <c r="J18" s="35">
        <f>+'جدول 2'!I18/'جدول 2'!I20*100</f>
        <v>0</v>
      </c>
      <c r="K18" s="35">
        <f>+'جدول 2'!J18/'جدول 2'!J20*100</f>
        <v>0</v>
      </c>
      <c r="L18" s="35">
        <f>+'جدول 2'!K18/'جدول 2'!K20*100</f>
        <v>0</v>
      </c>
      <c r="M18" s="35">
        <f>+'جدول 2'!L18/'جدول 2'!L20*100</f>
        <v>0</v>
      </c>
      <c r="N18" s="35">
        <f>+'جدول 2'!M18/'جدول 2'!M20*100</f>
        <v>7.4813491164542905</v>
      </c>
      <c r="O18" s="35">
        <f>+'جدول 2'!N18/'جدول 2'!N20*100</f>
        <v>0.008521823192728512</v>
      </c>
      <c r="P18" s="35">
        <f>+'جدول 2'!O18/'جدول 2'!O20*100</f>
        <v>0</v>
      </c>
      <c r="Q18" s="35">
        <f>+'جدول 2'!P18/'جدول 2'!P20*100</f>
        <v>18.01296339417166</v>
      </c>
      <c r="R18" s="35">
        <f>+'جدول 2'!Q18/'جدول 2'!Q20*100</f>
        <v>0</v>
      </c>
      <c r="S18" s="35">
        <f>+'جدول 2'!R18/'جدول 2'!R20*100</f>
        <v>14.891845392492009</v>
      </c>
      <c r="T18" s="36">
        <f>+'جدول 2'!S18/'جدول 2'!S20*100</f>
        <v>18.17028483501051</v>
      </c>
      <c r="U18" s="1" t="s">
        <v>88</v>
      </c>
      <c r="V18" s="70" t="s">
        <v>89</v>
      </c>
    </row>
    <row r="19" spans="1:22" ht="45" customHeight="1" thickBot="1">
      <c r="A19" s="104"/>
      <c r="B19" s="104"/>
      <c r="C19" s="34">
        <f>+'جدول 2'!B19/'جدول 2'!B20*100</f>
        <v>0.30936889188045147</v>
      </c>
      <c r="D19" s="35">
        <v>0</v>
      </c>
      <c r="E19" s="35">
        <f>+'جدول 2'!D19/'جدول 2'!D20*100</f>
        <v>0</v>
      </c>
      <c r="F19" s="35">
        <f>+'جدول 2'!E19/'جدول 2'!E20*100</f>
        <v>0</v>
      </c>
      <c r="G19" s="35">
        <f>+'جدول 2'!F19/'جدول 2'!F20*100</f>
        <v>23.12879489752156</v>
      </c>
      <c r="H19" s="35">
        <f>+'جدول 2'!G19/'جدول 2'!G20*100</f>
        <v>0</v>
      </c>
      <c r="I19" s="35">
        <f>+'جدول 2'!H19/'جدول 2'!H20*100</f>
        <v>0</v>
      </c>
      <c r="J19" s="35">
        <f>+'جدول 2'!I19/'جدول 2'!I20*100</f>
        <v>0</v>
      </c>
      <c r="K19" s="35">
        <f>+'جدول 2'!J19/'جدول 2'!J20*100</f>
        <v>0</v>
      </c>
      <c r="L19" s="35">
        <f>+'جدول 2'!K19/'جدول 2'!K20*100</f>
        <v>0</v>
      </c>
      <c r="M19" s="35">
        <f>+'جدول 2'!L19/'جدول 2'!L20*100</f>
        <v>0.7186715013539788</v>
      </c>
      <c r="N19" s="35">
        <f>+'جدول 2'!M19/'جدول 2'!M20*100</f>
        <v>0</v>
      </c>
      <c r="O19" s="35">
        <f>+'جدول 2'!N19/'جدول 2'!N20*100</f>
        <v>0</v>
      </c>
      <c r="P19" s="35">
        <f>+'جدول 2'!O19/'جدول 2'!O20*100</f>
        <v>0</v>
      </c>
      <c r="Q19" s="35">
        <f>+'جدول 2'!P19/'جدول 2'!P20*100</f>
        <v>0.10291393255287527</v>
      </c>
      <c r="R19" s="35">
        <f>+'جدول 2'!Q19/'جدول 2'!Q20*100</f>
        <v>0.5270273266174383</v>
      </c>
      <c r="S19" s="35">
        <f>+'جدول 2'!R19/'جدول 2'!R20*100</f>
        <v>0</v>
      </c>
      <c r="T19" s="36">
        <f>+'جدول 2'!S19/'جدول 2'!S20*100</f>
        <v>0</v>
      </c>
      <c r="U19" s="1" t="s">
        <v>90</v>
      </c>
      <c r="V19" s="70" t="s">
        <v>102</v>
      </c>
    </row>
    <row r="20" spans="1:22" ht="34.5" thickBot="1">
      <c r="A20" s="104"/>
      <c r="B20" s="104"/>
      <c r="C20" s="27">
        <f aca="true" t="shared" si="0" ref="C20:T20">SUM(C11:C19)</f>
        <v>100</v>
      </c>
      <c r="D20" s="35">
        <v>0</v>
      </c>
      <c r="E20" s="28">
        <f t="shared" si="0"/>
        <v>100</v>
      </c>
      <c r="F20" s="28">
        <f t="shared" si="0"/>
        <v>100</v>
      </c>
      <c r="G20" s="28">
        <f t="shared" si="0"/>
        <v>100</v>
      </c>
      <c r="H20" s="28">
        <f t="shared" si="0"/>
        <v>100</v>
      </c>
      <c r="I20" s="28">
        <f t="shared" si="0"/>
        <v>100.00000000000001</v>
      </c>
      <c r="J20" s="28">
        <f t="shared" si="0"/>
        <v>100.00000000000001</v>
      </c>
      <c r="K20" s="28">
        <f t="shared" si="0"/>
        <v>100</v>
      </c>
      <c r="L20" s="28">
        <f t="shared" si="0"/>
        <v>100.00000000000001</v>
      </c>
      <c r="M20" s="28">
        <f t="shared" si="0"/>
        <v>100</v>
      </c>
      <c r="N20" s="28">
        <f t="shared" si="0"/>
        <v>100.00000000000003</v>
      </c>
      <c r="O20" s="28">
        <f t="shared" si="0"/>
        <v>100</v>
      </c>
      <c r="P20" s="28">
        <f t="shared" si="0"/>
        <v>100</v>
      </c>
      <c r="Q20" s="28">
        <f t="shared" si="0"/>
        <v>100</v>
      </c>
      <c r="R20" s="28">
        <f t="shared" si="0"/>
        <v>100</v>
      </c>
      <c r="S20" s="28">
        <f t="shared" si="0"/>
        <v>100</v>
      </c>
      <c r="T20" s="30">
        <f t="shared" si="0"/>
        <v>99.99999999999999</v>
      </c>
      <c r="U20" s="3"/>
      <c r="V20" s="73" t="s">
        <v>91</v>
      </c>
    </row>
    <row r="21" spans="1:22" ht="12.75">
      <c r="A21" s="104"/>
      <c r="B21" s="104"/>
      <c r="C21" s="104"/>
      <c r="D21" s="104"/>
      <c r="E21" s="104"/>
      <c r="F21" s="104"/>
      <c r="G21" s="104"/>
      <c r="H21" s="104"/>
      <c r="I21" s="104"/>
      <c r="J21" s="104"/>
      <c r="K21" s="104"/>
      <c r="L21" s="104"/>
      <c r="M21" s="104"/>
      <c r="N21" s="104"/>
      <c r="O21" s="104"/>
      <c r="P21" s="104"/>
      <c r="Q21" s="104"/>
      <c r="R21" s="104"/>
      <c r="S21" s="104"/>
      <c r="T21" s="104"/>
      <c r="U21" s="104"/>
      <c r="V21" s="104"/>
    </row>
    <row r="22" spans="1:22" ht="18.75">
      <c r="A22" s="104"/>
      <c r="B22" s="104"/>
      <c r="C22" s="99"/>
      <c r="D22" s="99"/>
      <c r="E22" s="99"/>
      <c r="F22" s="99"/>
      <c r="G22" s="99"/>
      <c r="H22" s="99"/>
      <c r="I22" s="99"/>
      <c r="J22" s="99"/>
      <c r="K22" s="99"/>
      <c r="L22" s="99"/>
      <c r="M22" s="99"/>
      <c r="N22" s="99"/>
      <c r="O22" s="99"/>
      <c r="P22" s="99"/>
      <c r="Q22" s="99"/>
      <c r="R22" s="99"/>
      <c r="S22" s="99"/>
      <c r="T22" s="99"/>
      <c r="U22" s="100"/>
      <c r="V22" s="101" t="s">
        <v>160</v>
      </c>
    </row>
    <row r="23" spans="1:22" ht="17.25">
      <c r="A23" s="104"/>
      <c r="B23" s="104"/>
      <c r="C23" s="136" t="s">
        <v>161</v>
      </c>
      <c r="D23" s="136"/>
      <c r="E23" s="136"/>
      <c r="F23" s="136"/>
      <c r="G23" s="136"/>
      <c r="H23" s="136"/>
      <c r="I23" s="136"/>
      <c r="J23" s="136"/>
      <c r="K23" s="136"/>
      <c r="L23" s="136"/>
      <c r="M23" s="136"/>
      <c r="N23" s="136"/>
      <c r="O23" s="136"/>
      <c r="P23" s="136"/>
      <c r="Q23" s="136"/>
      <c r="R23" s="136"/>
      <c r="S23" s="136"/>
      <c r="T23" s="136"/>
      <c r="U23" s="136"/>
      <c r="V23" s="136"/>
    </row>
    <row r="24" spans="1:2" ht="12.75">
      <c r="A24" s="104"/>
      <c r="B24" s="104"/>
    </row>
  </sheetData>
  <sheetProtection/>
  <mergeCells count="19">
    <mergeCell ref="E7:G7"/>
    <mergeCell ref="H7:H9"/>
    <mergeCell ref="I7:I9"/>
    <mergeCell ref="J7:K8"/>
    <mergeCell ref="L7:M7"/>
    <mergeCell ref="N7:T7"/>
    <mergeCell ref="E8:E9"/>
    <mergeCell ref="F8:F9"/>
    <mergeCell ref="G8:G9"/>
    <mergeCell ref="C23:V23"/>
    <mergeCell ref="C6:C9"/>
    <mergeCell ref="D6:D9"/>
    <mergeCell ref="E6:K6"/>
    <mergeCell ref="L6:T6"/>
    <mergeCell ref="L8:L9"/>
    <mergeCell ref="M8:M9"/>
    <mergeCell ref="N8:N9"/>
    <mergeCell ref="O8:T8"/>
    <mergeCell ref="U6:V9"/>
  </mergeCells>
  <printOptions/>
  <pageMargins left="0.75" right="0.75" top="1" bottom="1" header="0.5" footer="0.5"/>
  <pageSetup horizontalDpi="600" verticalDpi="600" orientation="portrait" paperSize="9" r:id="rId2"/>
  <headerFooter alignWithMargins="0">
    <oddFooter>&amp;L&amp;"Arial,Bold"&amp;18 109</oddFooter>
  </headerFooter>
  <drawing r:id="rId1"/>
</worksheet>
</file>

<file path=xl/worksheets/sheet6.xml><?xml version="1.0" encoding="utf-8"?>
<worksheet xmlns="http://schemas.openxmlformats.org/spreadsheetml/2006/main" xmlns:r="http://schemas.openxmlformats.org/officeDocument/2006/relationships">
  <dimension ref="B3:V24"/>
  <sheetViews>
    <sheetView zoomScalePageLayoutView="0" workbookViewId="0" topLeftCell="A1">
      <selection activeCell="B3" sqref="B3:V23"/>
    </sheetView>
  </sheetViews>
  <sheetFormatPr defaultColWidth="9.140625" defaultRowHeight="12.75"/>
  <cols>
    <col min="2" max="2" width="3.8515625" style="0" customWidth="1"/>
    <col min="3" max="18" width="13.57421875" style="0" customWidth="1"/>
    <col min="19" max="19" width="16.00390625" style="0" customWidth="1"/>
    <col min="20" max="20" width="13.57421875" style="0" customWidth="1"/>
    <col min="21" max="21" width="10.7109375" style="0" customWidth="1"/>
    <col min="22" max="22" width="47.421875" style="0" customWidth="1"/>
  </cols>
  <sheetData>
    <row r="3" spans="2:22" ht="12.75">
      <c r="B3" s="104"/>
      <c r="C3" s="104"/>
      <c r="D3" s="104"/>
      <c r="E3" s="104"/>
      <c r="F3" s="104"/>
      <c r="G3" s="104"/>
      <c r="H3" s="104"/>
      <c r="I3" s="104"/>
      <c r="J3" s="104"/>
      <c r="K3" s="104"/>
      <c r="L3" s="104"/>
      <c r="M3" s="104"/>
      <c r="N3" s="104"/>
      <c r="O3" s="104"/>
      <c r="P3" s="104"/>
      <c r="Q3" s="104"/>
      <c r="R3" s="104"/>
      <c r="S3" s="104"/>
      <c r="T3" s="104"/>
      <c r="U3" s="104"/>
      <c r="V3" s="104"/>
    </row>
    <row r="4" spans="2:22" ht="28.5">
      <c r="B4" s="104"/>
      <c r="C4" s="105" t="s">
        <v>150</v>
      </c>
      <c r="D4" s="123"/>
      <c r="E4" s="123"/>
      <c r="F4" s="123"/>
      <c r="G4" s="124"/>
      <c r="H4" s="124"/>
      <c r="I4" s="124"/>
      <c r="J4" s="124"/>
      <c r="K4" s="124"/>
      <c r="L4" s="124"/>
      <c r="M4" s="124"/>
      <c r="N4" s="124"/>
      <c r="O4" s="124"/>
      <c r="P4" s="124"/>
      <c r="Q4" s="124"/>
      <c r="R4" s="124"/>
      <c r="S4" s="124"/>
      <c r="T4" s="124"/>
      <c r="U4" s="124"/>
      <c r="V4" s="128" t="s">
        <v>165</v>
      </c>
    </row>
    <row r="5" spans="2:22" ht="30" thickBot="1">
      <c r="B5" s="104"/>
      <c r="C5" s="129"/>
      <c r="D5" s="114"/>
      <c r="E5" s="114"/>
      <c r="F5" s="114"/>
      <c r="G5" s="125"/>
      <c r="H5" s="114"/>
      <c r="I5" s="115"/>
      <c r="J5" s="115"/>
      <c r="K5" s="115"/>
      <c r="L5" s="115"/>
      <c r="M5" s="115"/>
      <c r="N5" s="115"/>
      <c r="O5" s="115"/>
      <c r="P5" s="115"/>
      <c r="Q5" s="115"/>
      <c r="R5" s="115"/>
      <c r="S5" s="115"/>
      <c r="T5" s="115"/>
      <c r="U5" s="126"/>
      <c r="V5" s="127"/>
    </row>
    <row r="6" spans="2:22" ht="26.25" customHeight="1" thickBot="1">
      <c r="B6" s="104"/>
      <c r="C6" s="143" t="s">
        <v>1</v>
      </c>
      <c r="D6" s="143" t="s">
        <v>2</v>
      </c>
      <c r="E6" s="165" t="s">
        <v>3</v>
      </c>
      <c r="F6" s="166"/>
      <c r="G6" s="166"/>
      <c r="H6" s="166"/>
      <c r="I6" s="166"/>
      <c r="J6" s="166"/>
      <c r="K6" s="167"/>
      <c r="L6" s="159" t="s">
        <v>4</v>
      </c>
      <c r="M6" s="151"/>
      <c r="N6" s="160"/>
      <c r="O6" s="160"/>
      <c r="P6" s="160"/>
      <c r="Q6" s="160"/>
      <c r="R6" s="160"/>
      <c r="S6" s="160"/>
      <c r="T6" s="160"/>
      <c r="U6" s="137" t="s">
        <v>158</v>
      </c>
      <c r="V6" s="138"/>
    </row>
    <row r="7" spans="2:22" ht="50.25" customHeight="1" thickBot="1">
      <c r="B7" s="104"/>
      <c r="C7" s="158"/>
      <c r="D7" s="139"/>
      <c r="E7" s="168" t="s">
        <v>139</v>
      </c>
      <c r="F7" s="169"/>
      <c r="G7" s="170"/>
      <c r="H7" s="143" t="s">
        <v>6</v>
      </c>
      <c r="I7" s="143" t="s">
        <v>7</v>
      </c>
      <c r="J7" s="137" t="s">
        <v>8</v>
      </c>
      <c r="K7" s="146"/>
      <c r="L7" s="137" t="s">
        <v>9</v>
      </c>
      <c r="M7" s="149"/>
      <c r="N7" s="150" t="s">
        <v>10</v>
      </c>
      <c r="O7" s="151"/>
      <c r="P7" s="151"/>
      <c r="Q7" s="151"/>
      <c r="R7" s="151"/>
      <c r="S7" s="151"/>
      <c r="T7" s="152"/>
      <c r="U7" s="139"/>
      <c r="V7" s="140"/>
    </row>
    <row r="8" spans="2:22" ht="24.75" customHeight="1" thickBot="1">
      <c r="B8" s="104"/>
      <c r="C8" s="158"/>
      <c r="D8" s="139"/>
      <c r="E8" s="171" t="s">
        <v>142</v>
      </c>
      <c r="F8" s="163" t="s">
        <v>140</v>
      </c>
      <c r="G8" s="161" t="s">
        <v>11</v>
      </c>
      <c r="H8" s="144"/>
      <c r="I8" s="145"/>
      <c r="J8" s="147"/>
      <c r="K8" s="148"/>
      <c r="L8" s="153" t="s">
        <v>12</v>
      </c>
      <c r="M8" s="155" t="s">
        <v>13</v>
      </c>
      <c r="N8" s="149" t="s">
        <v>144</v>
      </c>
      <c r="O8" s="150" t="s">
        <v>14</v>
      </c>
      <c r="P8" s="157"/>
      <c r="Q8" s="151"/>
      <c r="R8" s="151"/>
      <c r="S8" s="151"/>
      <c r="T8" s="152"/>
      <c r="U8" s="139"/>
      <c r="V8" s="140"/>
    </row>
    <row r="9" spans="2:22" ht="108" customHeight="1" thickBot="1">
      <c r="B9" s="104"/>
      <c r="C9" s="158"/>
      <c r="D9" s="139"/>
      <c r="E9" s="172"/>
      <c r="F9" s="164"/>
      <c r="G9" s="162"/>
      <c r="H9" s="140"/>
      <c r="I9" s="139"/>
      <c r="J9" s="50" t="s">
        <v>15</v>
      </c>
      <c r="K9" s="51" t="s">
        <v>16</v>
      </c>
      <c r="L9" s="154"/>
      <c r="M9" s="156"/>
      <c r="N9" s="140"/>
      <c r="O9" s="52" t="s">
        <v>17</v>
      </c>
      <c r="P9" s="53" t="s">
        <v>18</v>
      </c>
      <c r="Q9" s="53" t="s">
        <v>156</v>
      </c>
      <c r="R9" s="54" t="s">
        <v>19</v>
      </c>
      <c r="S9" s="54" t="s">
        <v>20</v>
      </c>
      <c r="T9" s="54" t="s">
        <v>157</v>
      </c>
      <c r="U9" s="141"/>
      <c r="V9" s="142"/>
    </row>
    <row r="10" spans="2:22" ht="26.25" customHeight="1" thickBot="1">
      <c r="B10" s="104"/>
      <c r="C10" s="55"/>
      <c r="D10" s="56" t="s">
        <v>22</v>
      </c>
      <c r="E10" s="56" t="s">
        <v>143</v>
      </c>
      <c r="F10" s="56" t="s">
        <v>130</v>
      </c>
      <c r="G10" s="56" t="s">
        <v>23</v>
      </c>
      <c r="H10" s="56" t="s">
        <v>24</v>
      </c>
      <c r="I10" s="56" t="s">
        <v>25</v>
      </c>
      <c r="J10" s="18" t="s">
        <v>26</v>
      </c>
      <c r="K10" s="18" t="s">
        <v>27</v>
      </c>
      <c r="L10" s="18" t="s">
        <v>28</v>
      </c>
      <c r="M10" s="18" t="s">
        <v>29</v>
      </c>
      <c r="N10" s="56" t="s">
        <v>30</v>
      </c>
      <c r="O10" s="57" t="s">
        <v>141</v>
      </c>
      <c r="P10" s="57" t="s">
        <v>31</v>
      </c>
      <c r="Q10" s="57" t="s">
        <v>32</v>
      </c>
      <c r="R10" s="57" t="s">
        <v>33</v>
      </c>
      <c r="S10" s="57" t="s">
        <v>34</v>
      </c>
      <c r="T10" s="58" t="s">
        <v>35</v>
      </c>
      <c r="U10" s="59" t="s">
        <v>145</v>
      </c>
      <c r="V10" s="60" t="s">
        <v>36</v>
      </c>
    </row>
    <row r="11" spans="2:22" ht="33.75">
      <c r="B11" s="104"/>
      <c r="C11" s="19">
        <f>SUM(D11:T11)</f>
        <v>100</v>
      </c>
      <c r="D11" s="20">
        <f>+'جدول 2'!C11/'جدول 2'!B11*100</f>
        <v>0</v>
      </c>
      <c r="E11" s="20">
        <f>+'جدول 2'!D11/'جدول 2'!B11*100</f>
        <v>0.005228371672951534</v>
      </c>
      <c r="F11" s="20">
        <f>+'جدول 2'!E11/'جدول 2'!B11*100</f>
        <v>0.03555841077251371</v>
      </c>
      <c r="G11" s="20">
        <f>+'جدول 2'!F11/'جدول 2'!B11*100</f>
        <v>0.753654989915051</v>
      </c>
      <c r="H11" s="20">
        <f>+'جدول 2'!G11/'جدول 2'!B11*100</f>
        <v>0.001661158366293861</v>
      </c>
      <c r="I11" s="20">
        <f>+'جدول 2'!H11/'جدول 2'!B11*100</f>
        <v>25.455319104385467</v>
      </c>
      <c r="J11" s="20">
        <f>+'جدول 2'!I11/'جدول 2'!B11*100</f>
        <v>2.404492611641547</v>
      </c>
      <c r="K11" s="20">
        <f>+'جدول 2'!J11/'جدول 2'!B11*100</f>
        <v>3.0068618025430816</v>
      </c>
      <c r="L11" s="20">
        <f>+'جدول 2'!K11/'جدول 2'!B11*100</f>
        <v>25.748448892031906</v>
      </c>
      <c r="M11" s="20">
        <f>+'جدول 2'!L11/'جدول 2'!B11*100</f>
        <v>17.986311846199214</v>
      </c>
      <c r="N11" s="20">
        <f>+'جدول 2'!M11/'جدول 2'!B11*100</f>
        <v>0.10312949459075321</v>
      </c>
      <c r="O11" s="20">
        <f>+'جدول 2'!N11/'جدول 2'!B11*100</f>
        <v>0</v>
      </c>
      <c r="P11" s="20">
        <f>+'جدول 2'!O11/'جدول 2'!B11*100</f>
        <v>1.284260134147406</v>
      </c>
      <c r="Q11" s="20">
        <f>+'جدول 2'!P11/'جدول 2'!B11*100</f>
        <v>4.588653806490679</v>
      </c>
      <c r="R11" s="20">
        <f>+'جدول 2'!Q11/'جدول 2'!B11*100</f>
        <v>2.822473250645081</v>
      </c>
      <c r="S11" s="20">
        <f>+'جدول 2'!R11/'جدول 2'!B11*100</f>
        <v>15.716722712253636</v>
      </c>
      <c r="T11" s="22">
        <f>+'جدول 2'!S11/'جدول 2'!B11*100</f>
        <v>0.08722341434441894</v>
      </c>
      <c r="U11" s="2" t="s">
        <v>74</v>
      </c>
      <c r="V11" s="69" t="s">
        <v>75</v>
      </c>
    </row>
    <row r="12" spans="2:22" ht="45">
      <c r="B12" s="104"/>
      <c r="C12" s="23">
        <f aca="true" t="shared" si="0" ref="C12:C20">SUM(D12:T12)</f>
        <v>99.99999999999997</v>
      </c>
      <c r="D12" s="24">
        <f>+'جدول 2'!C12/'جدول 2'!B12*100</f>
        <v>0</v>
      </c>
      <c r="E12" s="24">
        <f>+'جدول 2'!D12/'جدول 2'!B12*100</f>
        <v>0</v>
      </c>
      <c r="F12" s="24">
        <f>+'جدول 2'!E12/'جدول 2'!B12*100</f>
        <v>0</v>
      </c>
      <c r="G12" s="24">
        <f>+'جدول 2'!F12/'جدول 2'!B12*100</f>
        <v>0</v>
      </c>
      <c r="H12" s="24">
        <f>+'جدول 2'!G12/'جدول 2'!B12*100</f>
        <v>4.120292046154517</v>
      </c>
      <c r="I12" s="24">
        <f>+'جدول 2'!H12/'جدول 2'!B12*100</f>
        <v>24.95538576070554</v>
      </c>
      <c r="J12" s="24">
        <f>+'جدول 2'!I12/'جدول 2'!B12*100</f>
        <v>0.02486213147857747</v>
      </c>
      <c r="K12" s="24">
        <f>+'جدول 2'!J12/'جدول 2'!B12*100</f>
        <v>47.21220731692831</v>
      </c>
      <c r="L12" s="24">
        <f>+'جدول 2'!K12/'جدول 2'!B12*100</f>
        <v>0</v>
      </c>
      <c r="M12" s="24">
        <f>+'جدول 2'!L12/'جدول 2'!B12*100</f>
        <v>0</v>
      </c>
      <c r="N12" s="24">
        <f>+'جدول 2'!M12/'جدول 2'!B12*100</f>
        <v>0.1422010461445224</v>
      </c>
      <c r="O12" s="24">
        <f>+'جدول 2'!N12/'جدول 2'!B12*100</f>
        <v>1.700822868322068</v>
      </c>
      <c r="P12" s="24">
        <f>+'جدول 2'!O12/'جدول 2'!B12*100</f>
        <v>0</v>
      </c>
      <c r="Q12" s="24">
        <f>+'جدول 2'!P12/'جدول 2'!B12*100</f>
        <v>21.844228830266452</v>
      </c>
      <c r="R12" s="24">
        <f>+'جدول 2'!Q12/'جدول 2'!B12*100</f>
        <v>0</v>
      </c>
      <c r="S12" s="24">
        <f>+'جدول 2'!R12/'جدول 2'!B12*100</f>
        <v>0</v>
      </c>
      <c r="T12" s="26">
        <f>+'جدول 2'!S12/'جدول 2'!B12*100</f>
        <v>0</v>
      </c>
      <c r="U12" s="1" t="s">
        <v>76</v>
      </c>
      <c r="V12" s="70" t="s">
        <v>77</v>
      </c>
    </row>
    <row r="13" spans="2:22" ht="33.75">
      <c r="B13" s="104"/>
      <c r="C13" s="23">
        <f t="shared" si="0"/>
        <v>100</v>
      </c>
      <c r="D13" s="24">
        <f>+'جدول 2'!C13/'جدول 2'!B13*100</f>
        <v>0</v>
      </c>
      <c r="E13" s="24">
        <f>+'جدول 2'!D13/'جدول 2'!B13*100</f>
        <v>0.04252662951937844</v>
      </c>
      <c r="F13" s="24">
        <f>+'جدول 2'!E13/'جدول 2'!B13*100</f>
        <v>0.05127116956597433</v>
      </c>
      <c r="G13" s="24">
        <f>+'جدول 2'!F13/'جدول 2'!B13*100</f>
        <v>0.5850496472168132</v>
      </c>
      <c r="H13" s="24">
        <f>+'جدول 2'!G13/'جدول 2'!B13*100</f>
        <v>0.17109527412548345</v>
      </c>
      <c r="I13" s="24">
        <f>+'جدول 2'!H13/'جدول 2'!B13*100</f>
        <v>51.883301488820685</v>
      </c>
      <c r="J13" s="24">
        <f>+'جدول 2'!I13/'جدول 2'!B13*100</f>
        <v>2.9411769569827264</v>
      </c>
      <c r="K13" s="24">
        <f>+'جدول 2'!J13/'جدول 2'!B13*100</f>
        <v>3.0985812294855157</v>
      </c>
      <c r="L13" s="24">
        <f>+'جدول 2'!K13/'جدول 2'!B13*100</f>
        <v>8.680482808870831</v>
      </c>
      <c r="M13" s="24">
        <f>+'جدول 2'!L13/'جدول 2'!B13*100</f>
        <v>1.8717952760889223</v>
      </c>
      <c r="N13" s="24">
        <f>+'جدول 2'!M13/'جدول 2'!B13*100</f>
        <v>0.16414461793091548</v>
      </c>
      <c r="O13" s="24">
        <f>+'جدول 2'!N13/'جدول 2'!B13*100</f>
        <v>0.2275179433418962</v>
      </c>
      <c r="P13" s="24">
        <f>+'جدول 2'!O13/'جدول 2'!B13*100</f>
        <v>2.251177190257762</v>
      </c>
      <c r="Q13" s="24">
        <f>+'جدول 2'!P13/'جدول 2'!B13*100</f>
        <v>4.897396379910314</v>
      </c>
      <c r="R13" s="24">
        <f>+'جدول 2'!Q13/'جدول 2'!B13*100</f>
        <v>2.5164239375669952</v>
      </c>
      <c r="S13" s="24">
        <f>+'جدول 2'!R13/'جدول 2'!B13*100</f>
        <v>19.871703991965575</v>
      </c>
      <c r="T13" s="26">
        <f>+'جدول 2'!S13/'جدول 2'!B13*100</f>
        <v>0.7463554583502126</v>
      </c>
      <c r="U13" s="1" t="s">
        <v>78</v>
      </c>
      <c r="V13" s="70" t="s">
        <v>79</v>
      </c>
    </row>
    <row r="14" spans="2:22" ht="33.75">
      <c r="B14" s="104"/>
      <c r="C14" s="23">
        <f t="shared" si="0"/>
        <v>100.00000000000003</v>
      </c>
      <c r="D14" s="24">
        <f>+'جدول 2'!C14/'جدول 2'!B14*100</f>
        <v>0</v>
      </c>
      <c r="E14" s="24">
        <f>+'جدول 2'!D14/'جدول 2'!B14*100</f>
        <v>0</v>
      </c>
      <c r="F14" s="24">
        <f>+'جدول 2'!E14/'جدول 2'!B14*100</f>
        <v>0</v>
      </c>
      <c r="G14" s="24">
        <f>+'جدول 2'!F14/'جدول 2'!B14*100</f>
        <v>1.2389797663527677</v>
      </c>
      <c r="H14" s="24">
        <f>+'جدول 2'!G14/'جدول 2'!B14*100</f>
        <v>0</v>
      </c>
      <c r="I14" s="24">
        <f>+'جدول 2'!H14/'جدول 2'!B14*100</f>
        <v>63.08725235660222</v>
      </c>
      <c r="J14" s="24">
        <f>+'جدول 2'!I14/'جدول 2'!B14*100</f>
        <v>1.2685963189130336</v>
      </c>
      <c r="K14" s="24">
        <f>+'جدول 2'!J14/'جدول 2'!B14*100</f>
        <v>0.8406222869591976</v>
      </c>
      <c r="L14" s="24">
        <f>+'جدول 2'!K14/'جدول 2'!B14*100</f>
        <v>13.347964925805009</v>
      </c>
      <c r="M14" s="24">
        <f>+'جدول 2'!L14/'جدول 2'!B14*100</f>
        <v>10.210171455401037</v>
      </c>
      <c r="N14" s="24">
        <f>+'جدول 2'!M14/'جدول 2'!B14*100</f>
        <v>0.08914734814810356</v>
      </c>
      <c r="O14" s="24">
        <f>+'جدول 2'!N14/'جدول 2'!B14*100</f>
        <v>0.06407142730012444</v>
      </c>
      <c r="P14" s="24">
        <f>+'جدول 2'!O14/'جدول 2'!B14*100</f>
        <v>0</v>
      </c>
      <c r="Q14" s="24">
        <f>+'جدول 2'!P14/'جدول 2'!B14*100</f>
        <v>2.12042925303631</v>
      </c>
      <c r="R14" s="24">
        <f>+'جدول 2'!Q14/'جدول 2'!B14*100</f>
        <v>3.3994376002978215</v>
      </c>
      <c r="S14" s="24">
        <f>+'جدول 2'!R14/'جدول 2'!B14*100</f>
        <v>0</v>
      </c>
      <c r="T14" s="26">
        <f>+'جدول 2'!S14/'جدول 2'!B14*100</f>
        <v>4.333327261184399</v>
      </c>
      <c r="U14" s="1" t="s">
        <v>80</v>
      </c>
      <c r="V14" s="70" t="s">
        <v>81</v>
      </c>
    </row>
    <row r="15" spans="2:22" ht="45">
      <c r="B15" s="104"/>
      <c r="C15" s="23">
        <f t="shared" si="0"/>
        <v>100</v>
      </c>
      <c r="D15" s="24">
        <f>+'جدول 2'!C15/'جدول 2'!B15*100</f>
        <v>0</v>
      </c>
      <c r="E15" s="24">
        <f>+'جدول 2'!D15/'جدول 2'!B15*100</f>
        <v>0</v>
      </c>
      <c r="F15" s="24">
        <f>+'جدول 2'!E15/'جدول 2'!B15*100</f>
        <v>0</v>
      </c>
      <c r="G15" s="24">
        <f>+'جدول 2'!F15/'جدول 2'!B15*100</f>
        <v>0</v>
      </c>
      <c r="H15" s="24">
        <f>+'جدول 2'!G15/'جدول 2'!B15*100</f>
        <v>0</v>
      </c>
      <c r="I15" s="24">
        <f>+'جدول 2'!H15/'جدول 2'!B15*100</f>
        <v>0</v>
      </c>
      <c r="J15" s="24">
        <f>+'جدول 2'!I15/'جدول 2'!B15*100</f>
        <v>0</v>
      </c>
      <c r="K15" s="24">
        <f>+'جدول 2'!J15/'جدول 2'!B15*100</f>
        <v>0</v>
      </c>
      <c r="L15" s="24">
        <f>+'جدول 2'!K15/'جدول 2'!B15*100</f>
        <v>0</v>
      </c>
      <c r="M15" s="24">
        <f>+'جدول 2'!L15/'جدول 2'!B15*100</f>
        <v>84.24837602255391</v>
      </c>
      <c r="N15" s="24">
        <f>+'جدول 2'!M15/'جدول 2'!B15*100</f>
        <v>0.4559904960049362</v>
      </c>
      <c r="O15" s="24">
        <f>+'جدول 2'!N15/'جدول 2'!B15*100</f>
        <v>0</v>
      </c>
      <c r="P15" s="24">
        <f>+'جدول 2'!O15/'جدول 2'!B15*100</f>
        <v>0</v>
      </c>
      <c r="Q15" s="24">
        <f>+'جدول 2'!P15/'جدول 2'!B15*100</f>
        <v>15.29563348144115</v>
      </c>
      <c r="R15" s="24">
        <f>+'جدول 2'!Q15/'جدول 2'!B15*100</f>
        <v>0</v>
      </c>
      <c r="S15" s="24">
        <f>+'جدول 2'!R15/'جدول 2'!B15*100</f>
        <v>0</v>
      </c>
      <c r="T15" s="26">
        <f>+'جدول 2'!S15/'جدول 2'!B15*100</f>
        <v>0</v>
      </c>
      <c r="U15" s="1" t="s">
        <v>82</v>
      </c>
      <c r="V15" s="70" t="s">
        <v>83</v>
      </c>
    </row>
    <row r="16" spans="2:22" ht="33.75">
      <c r="B16" s="104"/>
      <c r="C16" s="23">
        <f t="shared" si="0"/>
        <v>100</v>
      </c>
      <c r="D16" s="24">
        <f>+'جدول 2'!C16/'جدول 2'!B16*100</f>
        <v>0</v>
      </c>
      <c r="E16" s="24">
        <f>+'جدول 2'!D16/'جدول 2'!B16*100</f>
        <v>0.9857764185903112</v>
      </c>
      <c r="F16" s="24">
        <f>+'جدول 2'!E16/'جدول 2'!B16*100</f>
        <v>0</v>
      </c>
      <c r="G16" s="24">
        <f>+'جدول 2'!F16/'جدول 2'!B16*100</f>
        <v>0</v>
      </c>
      <c r="H16" s="24">
        <f>+'جدول 2'!G16/'جدول 2'!B16*100</f>
        <v>0</v>
      </c>
      <c r="I16" s="24">
        <f>+'جدول 2'!H16/'جدول 2'!B16*100</f>
        <v>0</v>
      </c>
      <c r="J16" s="24">
        <f>+'جدول 2'!I16/'جدول 2'!B16*100</f>
        <v>28.804238286141228</v>
      </c>
      <c r="K16" s="24">
        <f>+'جدول 2'!J16/'جدول 2'!B16*100</f>
        <v>23.259672093191693</v>
      </c>
      <c r="L16" s="24">
        <f>+'جدول 2'!K16/'جدول 2'!B16*100</f>
        <v>0.06218634413696707</v>
      </c>
      <c r="M16" s="24">
        <f>+'جدول 2'!L16/'جدول 2'!B16*100</f>
        <v>1.4576058890763788</v>
      </c>
      <c r="N16" s="24">
        <f>+'جدول 2'!M16/'جدول 2'!B16*100</f>
        <v>0</v>
      </c>
      <c r="O16" s="24">
        <f>+'جدول 2'!N16/'جدول 2'!B16*100</f>
        <v>0</v>
      </c>
      <c r="P16" s="24">
        <f>+'جدول 2'!O16/'جدول 2'!B16*100</f>
        <v>0</v>
      </c>
      <c r="Q16" s="24">
        <f>+'جدول 2'!P16/'جدول 2'!B16*100</f>
        <v>9.914888752528578</v>
      </c>
      <c r="R16" s="24">
        <f>+'جدول 2'!Q16/'جدول 2'!B16*100</f>
        <v>2.9183027664558923</v>
      </c>
      <c r="S16" s="24">
        <f>+'جدول 2'!R16/'جدول 2'!B16*100</f>
        <v>31.64506287386592</v>
      </c>
      <c r="T16" s="26">
        <f>+'جدول 2'!S16/'جدول 2'!B16*100</f>
        <v>0.9522665760130352</v>
      </c>
      <c r="U16" s="1" t="s">
        <v>84</v>
      </c>
      <c r="V16" s="70" t="s">
        <v>85</v>
      </c>
    </row>
    <row r="17" spans="2:22" ht="33.75">
      <c r="B17" s="104"/>
      <c r="C17" s="23">
        <f t="shared" si="0"/>
        <v>100.00000000000001</v>
      </c>
      <c r="D17" s="24">
        <f>+'جدول 2'!C17/'جدول 2'!B17*100</f>
        <v>0</v>
      </c>
      <c r="E17" s="24">
        <f>+'جدول 2'!D17/'جدول 2'!B17*100</f>
        <v>92.61643266161789</v>
      </c>
      <c r="F17" s="24">
        <f>+'جدول 2'!E17/'جدول 2'!B17*100</f>
        <v>0</v>
      </c>
      <c r="G17" s="24">
        <f>+'جدول 2'!F17/'جدول 2'!B17*100</f>
        <v>0</v>
      </c>
      <c r="H17" s="24">
        <f>+'جدول 2'!G17/'جدول 2'!B17*100</f>
        <v>0</v>
      </c>
      <c r="I17" s="24">
        <f>+'جدول 2'!H17/'جدول 2'!B17*100</f>
        <v>0.6174709496725685</v>
      </c>
      <c r="J17" s="24">
        <f>+'جدول 2'!I17/'جدول 2'!B17*100</f>
        <v>0</v>
      </c>
      <c r="K17" s="24">
        <f>+'جدول 2'!J17/'جدول 2'!B17*100</f>
        <v>0</v>
      </c>
      <c r="L17" s="24">
        <f>+'جدول 2'!K17/'جدول 2'!B17*100</f>
        <v>0</v>
      </c>
      <c r="M17" s="24">
        <f>+'جدول 2'!L17/'جدول 2'!B17*100</f>
        <v>0</v>
      </c>
      <c r="N17" s="24">
        <f>+'جدول 2'!M17/'جدول 2'!B17*100</f>
        <v>0</v>
      </c>
      <c r="O17" s="24">
        <f>+'جدول 2'!N17/'جدول 2'!B17*100</f>
        <v>0</v>
      </c>
      <c r="P17" s="24">
        <f>+'جدول 2'!O17/'جدول 2'!B17*100</f>
        <v>0</v>
      </c>
      <c r="Q17" s="24">
        <f>+'جدول 2'!P17/'جدول 2'!B17*100</f>
        <v>6.766096388709553</v>
      </c>
      <c r="R17" s="24">
        <f>+'جدول 2'!Q17/'جدول 2'!B17*100</f>
        <v>0</v>
      </c>
      <c r="S17" s="24">
        <f>+'جدول 2'!R17/'جدول 2'!B17*100</f>
        <v>0</v>
      </c>
      <c r="T17" s="26">
        <f>+'جدول 2'!S17/'جدول 2'!B17*100</f>
        <v>0</v>
      </c>
      <c r="U17" s="1" t="s">
        <v>86</v>
      </c>
      <c r="V17" s="70" t="s">
        <v>87</v>
      </c>
    </row>
    <row r="18" spans="2:22" ht="45">
      <c r="B18" s="104"/>
      <c r="C18" s="23">
        <f t="shared" si="0"/>
        <v>100</v>
      </c>
      <c r="D18" s="24">
        <f>+'جدول 2'!C18/'جدول 2'!B18*100</f>
        <v>0</v>
      </c>
      <c r="E18" s="24">
        <f>+'جدول 2'!D18/'جدول 2'!B18*100</f>
        <v>0.022914048652493402</v>
      </c>
      <c r="F18" s="24">
        <f>+'جدول 2'!E18/'جدول 2'!B18*100</f>
        <v>1.1340208866536212</v>
      </c>
      <c r="G18" s="24">
        <f>+'جدول 2'!F18/'جدول 2'!B18*100</f>
        <v>0.0009099014924519375</v>
      </c>
      <c r="H18" s="24">
        <f>+'جدول 2'!G18/'جدول 2'!B18*100</f>
        <v>0</v>
      </c>
      <c r="I18" s="24">
        <f>+'جدول 2'!H18/'جدول 2'!B18*100</f>
        <v>12.398841671237903</v>
      </c>
      <c r="J18" s="24">
        <f>+'جدول 2'!I18/'جدول 2'!B18*100</f>
        <v>0</v>
      </c>
      <c r="K18" s="24">
        <f>+'جدول 2'!J18/'جدول 2'!B18*100</f>
        <v>0</v>
      </c>
      <c r="L18" s="24">
        <f>+'جدول 2'!K18/'جدول 2'!B18*100</f>
        <v>0</v>
      </c>
      <c r="M18" s="24">
        <f>+'جدول 2'!L18/'جدول 2'!B18*100</f>
        <v>0</v>
      </c>
      <c r="N18" s="24">
        <f>+'جدول 2'!M18/'جدول 2'!B18*100</f>
        <v>0.23201343264255345</v>
      </c>
      <c r="O18" s="24">
        <f>+'جدول 2'!N18/'جدول 2'!B18*100</f>
        <v>0.00017697641267659021</v>
      </c>
      <c r="P18" s="24">
        <f>+'جدول 2'!O18/'جدول 2'!B18*100</f>
        <v>0</v>
      </c>
      <c r="Q18" s="24">
        <f>+'جدول 2'!P18/'جدول 2'!B18*100</f>
        <v>24.64573047645214</v>
      </c>
      <c r="R18" s="24">
        <f>+'جدول 2'!Q18/'جدول 2'!B18*100</f>
        <v>0</v>
      </c>
      <c r="S18" s="24">
        <f>+'جدول 2'!R18/'جدول 2'!B18*100</f>
        <v>56.0447185572961</v>
      </c>
      <c r="T18" s="26">
        <f>+'جدول 2'!S18/'جدول 2'!B18*100</f>
        <v>5.520674049160055</v>
      </c>
      <c r="U18" s="1" t="s">
        <v>88</v>
      </c>
      <c r="V18" s="70" t="s">
        <v>89</v>
      </c>
    </row>
    <row r="19" spans="2:22" ht="42.75" customHeight="1" thickBot="1">
      <c r="B19" s="104"/>
      <c r="C19" s="23">
        <f t="shared" si="0"/>
        <v>100.00000000000001</v>
      </c>
      <c r="D19" s="24">
        <f>+'جدول 2'!C19/'جدول 2'!B19*100</f>
        <v>0</v>
      </c>
      <c r="E19" s="24">
        <f>+'جدول 2'!D19/'جدول 2'!B19*100</f>
        <v>0</v>
      </c>
      <c r="F19" s="24">
        <f>+'جدول 2'!E19/'جدول 2'!B19*100</f>
        <v>0</v>
      </c>
      <c r="G19" s="24">
        <f>+'جدول 2'!F19/'جدول 2'!B19*100</f>
        <v>67.16397130898947</v>
      </c>
      <c r="H19" s="24">
        <f>+'جدول 2'!G19/'جدول 2'!B19*100</f>
        <v>0</v>
      </c>
      <c r="I19" s="24">
        <f>+'جدول 2'!H19/'جدول 2'!B19*100</f>
        <v>0</v>
      </c>
      <c r="J19" s="24">
        <f>+'جدول 2'!I19/'جدول 2'!B19*100</f>
        <v>0</v>
      </c>
      <c r="K19" s="24">
        <f>+'جدول 2'!J19/'جدول 2'!B19*100</f>
        <v>0</v>
      </c>
      <c r="L19" s="24">
        <f>+'جدول 2'!K19/'جدول 2'!B19*100</f>
        <v>0</v>
      </c>
      <c r="M19" s="24">
        <f>+'جدول 2'!L19/'جدول 2'!B19*100</f>
        <v>26.663796776561416</v>
      </c>
      <c r="N19" s="24">
        <f>+'جدول 2'!M19/'جدول 2'!B19*100</f>
        <v>0</v>
      </c>
      <c r="O19" s="24">
        <f>+'جدول 2'!N19/'جدول 2'!B19*100</f>
        <v>0</v>
      </c>
      <c r="P19" s="24">
        <f>+'جدول 2'!O19/'جدول 2'!B19*100</f>
        <v>0</v>
      </c>
      <c r="Q19" s="24">
        <f>+'جدول 2'!P19/'جدول 2'!B19*100</f>
        <v>1.839443355012703</v>
      </c>
      <c r="R19" s="24">
        <f>+'جدول 2'!Q19/'جدول 2'!B19*100</f>
        <v>4.33278855943642</v>
      </c>
      <c r="S19" s="24">
        <f>+'جدول 2'!R19/'جدول 2'!B19*100</f>
        <v>0</v>
      </c>
      <c r="T19" s="26">
        <f>+'جدول 2'!S19/'جدول 2'!B19*100</f>
        <v>0</v>
      </c>
      <c r="U19" s="1" t="s">
        <v>90</v>
      </c>
      <c r="V19" s="70" t="s">
        <v>102</v>
      </c>
    </row>
    <row r="20" spans="2:22" ht="34.5" thickBot="1">
      <c r="B20" s="104"/>
      <c r="C20" s="27">
        <f t="shared" si="0"/>
        <v>99.99999999999999</v>
      </c>
      <c r="D20" s="28">
        <f>+'جدول 2'!C20/'جدول 2'!B20*100</f>
        <v>0</v>
      </c>
      <c r="E20" s="28">
        <f>+'جدول 2'!D20/'جدول 2'!B20*100</f>
        <v>3.6408645798332593</v>
      </c>
      <c r="F20" s="28">
        <f>+'جدول 2'!E20/'جدول 2'!B20*100</f>
        <v>0.0756416230782581</v>
      </c>
      <c r="G20" s="28">
        <f>+'جدول 2'!F20/'جدول 2'!B20*100</f>
        <v>0.8983798537804097</v>
      </c>
      <c r="H20" s="28">
        <f>+'جدول 2'!G20/'جدول 2'!B20*100</f>
        <v>0.0645482899089734</v>
      </c>
      <c r="I20" s="28">
        <f>+'جدول 2'!H20/'جدول 2'!B20*100</f>
        <v>37.07717822051183</v>
      </c>
      <c r="J20" s="28">
        <f>+'جدول 2'!I20/'جدول 2'!B20*100</f>
        <v>2.618678288350447</v>
      </c>
      <c r="K20" s="28">
        <f>+'جدول 2'!J20/'جدول 2'!B20*100</f>
        <v>2.8816690813819714</v>
      </c>
      <c r="L20" s="28">
        <f>+'جدول 2'!K20/'جدول 2'!B20*100</f>
        <v>15.349483703762973</v>
      </c>
      <c r="M20" s="28">
        <f>+'جدول 2'!L20/'جدول 2'!B20*100</f>
        <v>11.478052554678065</v>
      </c>
      <c r="N20" s="28">
        <f>+'جدول 2'!M20/'جدول 2'!B20*100</f>
        <v>0.12533303776892665</v>
      </c>
      <c r="O20" s="28">
        <f>+'جدول 2'!N20/'جدول 2'!B20*100</f>
        <v>0.08392961411133283</v>
      </c>
      <c r="P20" s="28">
        <f>+'جدول 2'!O20/'جدول 2'!B20*100</f>
        <v>1.19579897813495</v>
      </c>
      <c r="Q20" s="28">
        <f>+'جدول 2'!P20/'جدول 2'!B20*100</f>
        <v>5.529538501745271</v>
      </c>
      <c r="R20" s="28">
        <f>+'جدول 2'!Q20/'جدول 2'!B20*100</f>
        <v>2.5433785454509112</v>
      </c>
      <c r="S20" s="28">
        <f>+'جدول 2'!R20/'جدول 2'!B20*100</f>
        <v>15.20962589166036</v>
      </c>
      <c r="T20" s="30">
        <f>+'جدول 2'!S20/'جدول 2'!B20*100</f>
        <v>1.2278992358420535</v>
      </c>
      <c r="U20" s="3"/>
      <c r="V20" s="73" t="s">
        <v>91</v>
      </c>
    </row>
    <row r="21" ht="12.75">
      <c r="B21" s="104"/>
    </row>
    <row r="22" spans="2:22" ht="18.75">
      <c r="B22" s="104"/>
      <c r="C22" s="99"/>
      <c r="D22" s="99"/>
      <c r="E22" s="99"/>
      <c r="F22" s="99"/>
      <c r="G22" s="99"/>
      <c r="H22" s="99"/>
      <c r="I22" s="99"/>
      <c r="J22" s="99"/>
      <c r="K22" s="99"/>
      <c r="L22" s="99"/>
      <c r="M22" s="99"/>
      <c r="N22" s="99"/>
      <c r="O22" s="99"/>
      <c r="P22" s="99"/>
      <c r="Q22" s="99"/>
      <c r="R22" s="99"/>
      <c r="S22" s="99"/>
      <c r="T22" s="99"/>
      <c r="U22" s="100"/>
      <c r="V22" s="101" t="s">
        <v>160</v>
      </c>
    </row>
    <row r="23" spans="2:22" ht="17.25">
      <c r="B23" s="104"/>
      <c r="C23" s="136" t="s">
        <v>161</v>
      </c>
      <c r="D23" s="136"/>
      <c r="E23" s="136"/>
      <c r="F23" s="136"/>
      <c r="G23" s="136"/>
      <c r="H23" s="136"/>
      <c r="I23" s="136"/>
      <c r="J23" s="136"/>
      <c r="K23" s="136"/>
      <c r="L23" s="136"/>
      <c r="M23" s="136"/>
      <c r="N23" s="136"/>
      <c r="O23" s="136"/>
      <c r="P23" s="136"/>
      <c r="Q23" s="136"/>
      <c r="R23" s="136"/>
      <c r="S23" s="136"/>
      <c r="T23" s="136"/>
      <c r="U23" s="136"/>
      <c r="V23" s="136"/>
    </row>
    <row r="24" ht="12.75">
      <c r="B24" s="104"/>
    </row>
  </sheetData>
  <sheetProtection/>
  <mergeCells count="19">
    <mergeCell ref="E7:G7"/>
    <mergeCell ref="H7:H9"/>
    <mergeCell ref="I7:I9"/>
    <mergeCell ref="J7:K8"/>
    <mergeCell ref="L7:M7"/>
    <mergeCell ref="N7:T7"/>
    <mergeCell ref="E8:E9"/>
    <mergeCell ref="F8:F9"/>
    <mergeCell ref="G8:G9"/>
    <mergeCell ref="C23:V23"/>
    <mergeCell ref="C6:C9"/>
    <mergeCell ref="D6:D9"/>
    <mergeCell ref="E6:K6"/>
    <mergeCell ref="L6:T6"/>
    <mergeCell ref="L8:L9"/>
    <mergeCell ref="M8:M9"/>
    <mergeCell ref="N8:N9"/>
    <mergeCell ref="O8:T8"/>
    <mergeCell ref="U6:V9"/>
  </mergeCells>
  <printOptions/>
  <pageMargins left="0.75" right="0.75" top="1" bottom="1" header="0.5" footer="0.5"/>
  <pageSetup horizontalDpi="600" verticalDpi="600" orientation="portrait" paperSize="9" r:id="rId2"/>
  <headerFooter alignWithMargins="0">
    <oddFooter>&amp;L&amp;"Arial,Bold"&amp;18 110</oddFooter>
  </headerFooter>
  <drawing r:id="rId1"/>
</worksheet>
</file>

<file path=xl/worksheets/sheet7.xml><?xml version="1.0" encoding="utf-8"?>
<worksheet xmlns="http://schemas.openxmlformats.org/spreadsheetml/2006/main" xmlns:r="http://schemas.openxmlformats.org/officeDocument/2006/relationships">
  <dimension ref="A4:M175"/>
  <sheetViews>
    <sheetView zoomScalePageLayoutView="0" workbookViewId="0" topLeftCell="A1">
      <selection activeCell="A4" sqref="A4:M27"/>
    </sheetView>
  </sheetViews>
  <sheetFormatPr defaultColWidth="9.140625" defaultRowHeight="12.75"/>
  <cols>
    <col min="1" max="1" width="3.28125" style="0" customWidth="1"/>
    <col min="2" max="2" width="23.28125" style="0" customWidth="1"/>
    <col min="3" max="3" width="16.421875" style="0" customWidth="1"/>
    <col min="4" max="5" width="15.28125" style="0" customWidth="1"/>
    <col min="6" max="6" width="15.421875" style="0" customWidth="1"/>
    <col min="7" max="7" width="16.8515625" style="0" customWidth="1"/>
    <col min="8" max="8" width="17.140625" style="0" customWidth="1"/>
    <col min="9" max="9" width="17.7109375" style="0" customWidth="1"/>
    <col min="10" max="10" width="17.28125" style="0" customWidth="1"/>
    <col min="11" max="11" width="17.7109375" style="0" customWidth="1"/>
    <col min="12" max="12" width="11.28125" style="0" customWidth="1"/>
    <col min="13" max="13" width="59.00390625" style="0" customWidth="1"/>
    <col min="14" max="14" width="48.00390625" style="0" customWidth="1"/>
  </cols>
  <sheetData>
    <row r="4" spans="1:13" ht="27.75">
      <c r="A4" s="104"/>
      <c r="B4" s="108">
        <v>1394</v>
      </c>
      <c r="C4" s="130"/>
      <c r="D4" s="130"/>
      <c r="E4" s="130"/>
      <c r="F4" s="130"/>
      <c r="G4" s="130"/>
      <c r="H4" s="130"/>
      <c r="I4" s="130"/>
      <c r="J4" s="130"/>
      <c r="K4" s="130"/>
      <c r="L4" s="130"/>
      <c r="M4" s="107" t="s">
        <v>154</v>
      </c>
    </row>
    <row r="5" spans="1:13" ht="28.5" thickBot="1">
      <c r="A5" s="104"/>
      <c r="B5" s="105" t="s">
        <v>0</v>
      </c>
      <c r="C5" s="131"/>
      <c r="D5" s="131"/>
      <c r="E5" s="131"/>
      <c r="F5" s="131"/>
      <c r="G5" s="131"/>
      <c r="H5" s="131"/>
      <c r="I5" s="131"/>
      <c r="J5" s="131"/>
      <c r="K5" s="131"/>
      <c r="L5" s="131"/>
      <c r="M5" s="131"/>
    </row>
    <row r="6" spans="1:13" ht="12.75" customHeight="1">
      <c r="A6" s="104"/>
      <c r="B6" s="180" t="s">
        <v>92</v>
      </c>
      <c r="C6" s="178" t="s">
        <v>102</v>
      </c>
      <c r="D6" s="178" t="s">
        <v>93</v>
      </c>
      <c r="E6" s="178" t="s">
        <v>94</v>
      </c>
      <c r="F6" s="178" t="s">
        <v>95</v>
      </c>
      <c r="G6" s="178" t="s">
        <v>96</v>
      </c>
      <c r="H6" s="178" t="s">
        <v>97</v>
      </c>
      <c r="I6" s="178" t="s">
        <v>98</v>
      </c>
      <c r="J6" s="178" t="s">
        <v>99</v>
      </c>
      <c r="K6" s="173" t="s">
        <v>100</v>
      </c>
      <c r="L6" s="153" t="s">
        <v>159</v>
      </c>
      <c r="M6" s="175"/>
    </row>
    <row r="7" spans="1:13" ht="105.75" customHeight="1">
      <c r="A7" s="104"/>
      <c r="B7" s="181"/>
      <c r="C7" s="179"/>
      <c r="D7" s="179"/>
      <c r="E7" s="179"/>
      <c r="F7" s="179"/>
      <c r="G7" s="179"/>
      <c r="H7" s="179"/>
      <c r="I7" s="179"/>
      <c r="J7" s="179"/>
      <c r="K7" s="174"/>
      <c r="L7" s="176"/>
      <c r="M7" s="177"/>
    </row>
    <row r="8" spans="1:13" ht="22.5" customHeight="1" thickBot="1">
      <c r="A8" s="104"/>
      <c r="B8" s="182"/>
      <c r="C8" s="10" t="s">
        <v>90</v>
      </c>
      <c r="D8" s="10" t="s">
        <v>88</v>
      </c>
      <c r="E8" s="10" t="s">
        <v>86</v>
      </c>
      <c r="F8" s="10" t="s">
        <v>84</v>
      </c>
      <c r="G8" s="10" t="s">
        <v>82</v>
      </c>
      <c r="H8" s="10" t="s">
        <v>80</v>
      </c>
      <c r="I8" s="10" t="s">
        <v>78</v>
      </c>
      <c r="J8" s="10" t="s">
        <v>76</v>
      </c>
      <c r="K8" s="11" t="s">
        <v>74</v>
      </c>
      <c r="L8" s="4" t="s">
        <v>101</v>
      </c>
      <c r="M8" s="61" t="s">
        <v>36</v>
      </c>
    </row>
    <row r="9" spans="1:13" ht="31.5" customHeight="1" thickBot="1">
      <c r="A9" s="104"/>
      <c r="B9" s="19">
        <f>SUM(C9:K9)</f>
        <v>623905455.6800361</v>
      </c>
      <c r="C9" s="21">
        <f>'[1]جدول 3'!D8</f>
        <v>0</v>
      </c>
      <c r="D9" s="21">
        <f>'[1]جدول 3'!E8</f>
        <v>0</v>
      </c>
      <c r="E9" s="21">
        <f>'[1]جدول 3'!F8</f>
        <v>0</v>
      </c>
      <c r="F9" s="21">
        <f>'[1]جدول 3'!G8</f>
        <v>14214.657594</v>
      </c>
      <c r="G9" s="21">
        <f>'[1]جدول 3'!H8</f>
        <v>0</v>
      </c>
      <c r="H9" s="21">
        <f>'[1]جدول 3'!I8</f>
        <v>4827018.605143758</v>
      </c>
      <c r="I9" s="21">
        <f>'[1]جدول 3'!J8</f>
        <v>217083380.76773533</v>
      </c>
      <c r="J9" s="21">
        <f>'[1]جدول 3'!K8</f>
        <v>0.6863203995984147</v>
      </c>
      <c r="K9" s="21">
        <f>'[1]جدول 3'!L8</f>
        <v>401980840.9632426</v>
      </c>
      <c r="L9" s="12" t="s">
        <v>37</v>
      </c>
      <c r="M9" s="69" t="s">
        <v>38</v>
      </c>
    </row>
    <row r="10" spans="1:13" ht="34.5" thickBot="1">
      <c r="A10" s="104"/>
      <c r="B10" s="23">
        <f aca="true" t="shared" si="0" ref="B10:B27">SUM(C10:K10)</f>
        <v>6389239.971800197</v>
      </c>
      <c r="C10" s="21">
        <f>'[1]جدول 3'!D9</f>
        <v>0</v>
      </c>
      <c r="D10" s="21">
        <f>'[1]جدول 3'!E9</f>
        <v>0</v>
      </c>
      <c r="E10" s="21">
        <f>'[1]جدول 3'!F9</f>
        <v>751.036481294</v>
      </c>
      <c r="F10" s="21">
        <f>'[1]جدول 3'!G9</f>
        <v>0</v>
      </c>
      <c r="G10" s="21">
        <f>'[1]جدول 3'!H9</f>
        <v>0</v>
      </c>
      <c r="H10" s="21">
        <f>'[1]جدول 3'!I9</f>
        <v>0</v>
      </c>
      <c r="I10" s="21">
        <f>'[1]جدول 3'!J9</f>
        <v>3340059.847181961</v>
      </c>
      <c r="J10" s="21">
        <f>'[1]جدول 3'!K9</f>
        <v>4792.309913298416</v>
      </c>
      <c r="K10" s="21">
        <f>'[1]جدول 3'!L9</f>
        <v>3043636.778223644</v>
      </c>
      <c r="L10" s="13" t="s">
        <v>39</v>
      </c>
      <c r="M10" s="70" t="s">
        <v>40</v>
      </c>
    </row>
    <row r="11" spans="1:13" ht="34.5" thickBot="1">
      <c r="A11" s="104"/>
      <c r="B11" s="23">
        <f t="shared" si="0"/>
        <v>5778325.864623501</v>
      </c>
      <c r="C11" s="21">
        <f>'[1]جدول 3'!D10</f>
        <v>0</v>
      </c>
      <c r="D11" s="21">
        <f>'[1]جدول 3'!E10</f>
        <v>0</v>
      </c>
      <c r="E11" s="21">
        <f>'[1]جدول 3'!F10</f>
        <v>2069819.612278422</v>
      </c>
      <c r="F11" s="21">
        <f>'[1]جدول 3'!G10</f>
        <v>0</v>
      </c>
      <c r="G11" s="21">
        <f>'[1]جدول 3'!H10</f>
        <v>0</v>
      </c>
      <c r="H11" s="21">
        <f>'[1]جدول 3'!I10</f>
        <v>432.2077344404181</v>
      </c>
      <c r="I11" s="21">
        <f>'[1]جدول 3'!J10</f>
        <v>364040.3521720811</v>
      </c>
      <c r="J11" s="21">
        <f>'[1]جدول 3'!K10</f>
        <v>3344033.6924385573</v>
      </c>
      <c r="K11" s="21">
        <f>'[1]جدول 3'!L10</f>
        <v>0</v>
      </c>
      <c r="L11" s="13" t="s">
        <v>41</v>
      </c>
      <c r="M11" s="70" t="s">
        <v>42</v>
      </c>
    </row>
    <row r="12" spans="1:13" ht="34.5" thickBot="1">
      <c r="A12" s="104"/>
      <c r="B12" s="23">
        <f t="shared" si="0"/>
        <v>104865517.85317509</v>
      </c>
      <c r="C12" s="21">
        <f>'[1]جدول 3'!D11</f>
        <v>0</v>
      </c>
      <c r="D12" s="21">
        <f>'[1]جدول 3'!E11</f>
        <v>0</v>
      </c>
      <c r="E12" s="21">
        <f>'[1]جدول 3'!F11</f>
        <v>0</v>
      </c>
      <c r="F12" s="21">
        <f>'[1]جدول 3'!G11</f>
        <v>0</v>
      </c>
      <c r="G12" s="21">
        <f>'[1]جدول 3'!H11</f>
        <v>0</v>
      </c>
      <c r="H12" s="21">
        <f>'[1]جدول 3'!I11</f>
        <v>0</v>
      </c>
      <c r="I12" s="21">
        <f>'[1]جدول 3'!J11</f>
        <v>88037966.35395904</v>
      </c>
      <c r="J12" s="21">
        <f>'[1]جدول 3'!K11</f>
        <v>0</v>
      </c>
      <c r="K12" s="21">
        <f>'[1]جدول 3'!L11</f>
        <v>16827551.49921605</v>
      </c>
      <c r="L12" s="13" t="s">
        <v>43</v>
      </c>
      <c r="M12" s="70" t="s">
        <v>44</v>
      </c>
    </row>
    <row r="13" spans="1:13" ht="38.25" customHeight="1" thickBot="1">
      <c r="A13" s="104"/>
      <c r="B13" s="23">
        <f t="shared" si="0"/>
        <v>185243663.7701756</v>
      </c>
      <c r="C13" s="21">
        <f>'[1]جدول 3'!D12</f>
        <v>0</v>
      </c>
      <c r="D13" s="21">
        <f>'[1]جدول 3'!E12</f>
        <v>0</v>
      </c>
      <c r="E13" s="21">
        <f>'[1]جدول 3'!F12</f>
        <v>9008.75</v>
      </c>
      <c r="F13" s="21">
        <f>'[1]جدول 3'!G12</f>
        <v>1507527.6</v>
      </c>
      <c r="G13" s="21">
        <f>'[1]جدول 3'!H12</f>
        <v>0</v>
      </c>
      <c r="H13" s="21">
        <f>'[1]جدول 3'!I12</f>
        <v>176867831.9715806</v>
      </c>
      <c r="I13" s="21">
        <f>'[1]جدول 3'!J12</f>
        <v>6859295.448595028</v>
      </c>
      <c r="J13" s="21">
        <f>'[1]جدول 3'!K12</f>
        <v>0</v>
      </c>
      <c r="K13" s="21">
        <f>'[1]جدول 3'!L12</f>
        <v>0</v>
      </c>
      <c r="L13" s="13" t="s">
        <v>45</v>
      </c>
      <c r="M13" s="70" t="s">
        <v>46</v>
      </c>
    </row>
    <row r="14" spans="1:13" ht="34.5" thickBot="1">
      <c r="A14" s="104"/>
      <c r="B14" s="23">
        <f t="shared" si="0"/>
        <v>64728378.89473936</v>
      </c>
      <c r="C14" s="21">
        <f>'[1]جدول 3'!D13</f>
        <v>0</v>
      </c>
      <c r="D14" s="21">
        <f>'[1]جدول 3'!E13</f>
        <v>475824</v>
      </c>
      <c r="E14" s="21">
        <f>'[1]جدول 3'!F13</f>
        <v>39155742.54057308</v>
      </c>
      <c r="F14" s="21">
        <f>'[1]جدول 3'!G13</f>
        <v>256920.852715</v>
      </c>
      <c r="G14" s="21">
        <f>'[1]جدول 3'!H13</f>
        <v>22245976.383979686</v>
      </c>
      <c r="H14" s="21">
        <f>'[1]جدول 3'!I13</f>
        <v>0</v>
      </c>
      <c r="I14" s="21">
        <f>'[1]جدول 3'!J13</f>
        <v>2593915.117471592</v>
      </c>
      <c r="J14" s="21">
        <f>'[1]جدول 3'!K13</f>
        <v>0</v>
      </c>
      <c r="K14" s="21">
        <f>'[1]جدول 3'!L13</f>
        <v>0</v>
      </c>
      <c r="L14" s="13" t="s">
        <v>47</v>
      </c>
      <c r="M14" s="70" t="s">
        <v>48</v>
      </c>
    </row>
    <row r="15" spans="1:13" ht="34.5" thickBot="1">
      <c r="A15" s="104"/>
      <c r="B15" s="23">
        <f t="shared" si="0"/>
        <v>18023328.31229491</v>
      </c>
      <c r="C15" s="21">
        <f>'[1]جدول 3'!D14</f>
        <v>0</v>
      </c>
      <c r="D15" s="21">
        <f>'[1]جدول 3'!E14</f>
        <v>0</v>
      </c>
      <c r="E15" s="21">
        <f>'[1]جدول 3'!F14</f>
        <v>0</v>
      </c>
      <c r="F15" s="21">
        <f>'[1]جدول 3'!G14</f>
        <v>17892433.865697354</v>
      </c>
      <c r="G15" s="21">
        <f>'[1]جدول 3'!H14</f>
        <v>102221.596408</v>
      </c>
      <c r="H15" s="21">
        <f>'[1]جدول 3'!I14</f>
        <v>0</v>
      </c>
      <c r="I15" s="21">
        <f>'[1]جدول 3'!J14</f>
        <v>28672.850189557397</v>
      </c>
      <c r="J15" s="21">
        <f>'[1]جدول 3'!K14</f>
        <v>0</v>
      </c>
      <c r="K15" s="21">
        <f>'[1]جدول 3'!L14</f>
        <v>0</v>
      </c>
      <c r="L15" s="13" t="s">
        <v>49</v>
      </c>
      <c r="M15" s="70" t="s">
        <v>50</v>
      </c>
    </row>
    <row r="16" spans="1:13" ht="33.75">
      <c r="A16" s="104"/>
      <c r="B16" s="23">
        <f t="shared" si="0"/>
        <v>5653694.241268475</v>
      </c>
      <c r="C16" s="21">
        <f>'[1]جدول 3'!D15</f>
        <v>3343402.765429289</v>
      </c>
      <c r="D16" s="21">
        <f>'[1]جدول 3'!E15</f>
        <v>0</v>
      </c>
      <c r="E16" s="21">
        <f>'[1]جدول 3'!F15</f>
        <v>0</v>
      </c>
      <c r="F16" s="21">
        <f>'[1]جدول 3'!G15</f>
        <v>0</v>
      </c>
      <c r="G16" s="21">
        <f>'[1]جدول 3'!H15</f>
        <v>0</v>
      </c>
      <c r="H16" s="21">
        <f>'[1]جدول 3'!I15</f>
        <v>0</v>
      </c>
      <c r="I16" s="21">
        <f>'[1]جدول 3'!J15</f>
        <v>2310291.4758391855</v>
      </c>
      <c r="J16" s="21">
        <f>'[1]جدول 3'!K15</f>
        <v>0</v>
      </c>
      <c r="K16" s="21">
        <f>'[1]جدول 3'!L15</f>
        <v>0</v>
      </c>
      <c r="L16" s="1" t="s">
        <v>51</v>
      </c>
      <c r="M16" s="70" t="s">
        <v>73</v>
      </c>
    </row>
    <row r="17" spans="1:13" ht="32.25" customHeight="1" thickBot="1">
      <c r="A17" s="104"/>
      <c r="B17" s="23">
        <f t="shared" si="0"/>
        <v>1014587604.5881132</v>
      </c>
      <c r="C17" s="25">
        <f aca="true" t="shared" si="1" ref="C17:K17">SUM(C9:C16)</f>
        <v>3343402.765429289</v>
      </c>
      <c r="D17" s="25">
        <f t="shared" si="1"/>
        <v>475824</v>
      </c>
      <c r="E17" s="25">
        <f t="shared" si="1"/>
        <v>41235321.9393328</v>
      </c>
      <c r="F17" s="25">
        <f t="shared" si="1"/>
        <v>19671096.976006355</v>
      </c>
      <c r="G17" s="25">
        <f t="shared" si="1"/>
        <v>22348197.980387684</v>
      </c>
      <c r="H17" s="25">
        <f t="shared" si="1"/>
        <v>181695282.7844588</v>
      </c>
      <c r="I17" s="25">
        <f t="shared" si="1"/>
        <v>320617622.21314377</v>
      </c>
      <c r="J17" s="25">
        <f t="shared" si="1"/>
        <v>3348826.6886722553</v>
      </c>
      <c r="K17" s="42">
        <f t="shared" si="1"/>
        <v>421852029.24068224</v>
      </c>
      <c r="L17" s="14" t="s">
        <v>52</v>
      </c>
      <c r="M17" s="71" t="s">
        <v>53</v>
      </c>
    </row>
    <row r="18" spans="1:13" ht="33.75">
      <c r="A18" s="104"/>
      <c r="B18" s="23">
        <f t="shared" si="0"/>
        <v>22259151.00456407</v>
      </c>
      <c r="C18" s="21">
        <f>'[1]جدول 3'!D17</f>
        <v>0</v>
      </c>
      <c r="D18" s="21">
        <f>'[1]جدول 3'!E17</f>
        <v>335687.74274200003</v>
      </c>
      <c r="E18" s="21">
        <f>'[1]جدول 3'!F17</f>
        <v>3140</v>
      </c>
      <c r="F18" s="21">
        <f>'[1]جدول 3'!G17</f>
        <v>724466.3116547943</v>
      </c>
      <c r="G18" s="21">
        <f>'[1]جدول 3'!H17</f>
        <v>15606</v>
      </c>
      <c r="H18" s="21">
        <f>'[1]جدول 3'!I17</f>
        <v>0</v>
      </c>
      <c r="I18" s="21">
        <f>'[1]جدول 3'!J17</f>
        <v>1655794.9827765892</v>
      </c>
      <c r="J18" s="21">
        <f>'[1]جدول 3'!K17</f>
        <v>13076.933522959505</v>
      </c>
      <c r="K18" s="21">
        <f>'[1]جدول 3'!L17</f>
        <v>19511379.033867728</v>
      </c>
      <c r="L18" s="1" t="s">
        <v>54</v>
      </c>
      <c r="M18" s="70" t="s">
        <v>55</v>
      </c>
    </row>
    <row r="19" spans="1:13" ht="34.5" thickBot="1">
      <c r="A19" s="104"/>
      <c r="B19" s="23">
        <f t="shared" si="0"/>
        <v>1036846755.5926772</v>
      </c>
      <c r="C19" s="25">
        <f aca="true" t="shared" si="2" ref="C19:K19">+C18+C17</f>
        <v>3343402.765429289</v>
      </c>
      <c r="D19" s="25">
        <f t="shared" si="2"/>
        <v>811511.742742</v>
      </c>
      <c r="E19" s="25">
        <f t="shared" si="2"/>
        <v>41238461.9393328</v>
      </c>
      <c r="F19" s="25">
        <f t="shared" si="2"/>
        <v>20395563.28766115</v>
      </c>
      <c r="G19" s="25">
        <f t="shared" si="2"/>
        <v>22363803.980387684</v>
      </c>
      <c r="H19" s="25">
        <f t="shared" si="2"/>
        <v>181695282.7844588</v>
      </c>
      <c r="I19" s="25">
        <f t="shared" si="2"/>
        <v>322273417.19592035</v>
      </c>
      <c r="J19" s="25">
        <f t="shared" si="2"/>
        <v>3361903.622195215</v>
      </c>
      <c r="K19" s="42">
        <f t="shared" si="2"/>
        <v>441363408.27454996</v>
      </c>
      <c r="L19" s="7" t="s">
        <v>56</v>
      </c>
      <c r="M19" s="71" t="s">
        <v>57</v>
      </c>
    </row>
    <row r="20" spans="1:13" ht="33" customHeight="1" thickBot="1">
      <c r="A20" s="104"/>
      <c r="B20" s="23">
        <f t="shared" si="0"/>
        <v>30681301.754448373</v>
      </c>
      <c r="C20" s="21">
        <f>'[1]جدول 3'!D19</f>
        <v>0</v>
      </c>
      <c r="D20" s="21">
        <f>'[1]جدول 3'!E19</f>
        <v>30681301.754448373</v>
      </c>
      <c r="E20" s="21">
        <f>'[1]جدول 3'!F19</f>
        <v>0</v>
      </c>
      <c r="F20" s="21">
        <f>'[1]جدول 3'!G19</f>
        <v>0</v>
      </c>
      <c r="G20" s="21">
        <f>'[1]جدول 3'!H19</f>
        <v>0</v>
      </c>
      <c r="H20" s="21">
        <f>'[1]جدول 3'!I19</f>
        <v>0</v>
      </c>
      <c r="I20" s="21">
        <f>'[1]جدول 3'!J19</f>
        <v>0</v>
      </c>
      <c r="J20" s="21">
        <f>'[1]جدول 3'!K19</f>
        <v>0</v>
      </c>
      <c r="K20" s="21">
        <f>'[1]جدول 3'!L19</f>
        <v>0</v>
      </c>
      <c r="L20" s="1" t="s">
        <v>58</v>
      </c>
      <c r="M20" s="70" t="s">
        <v>146</v>
      </c>
    </row>
    <row r="21" spans="1:13" ht="34.5" thickBot="1">
      <c r="A21" s="104"/>
      <c r="B21" s="23">
        <f t="shared" si="0"/>
        <v>4818220.560383037</v>
      </c>
      <c r="C21" s="21">
        <f>'[1]جدول 3'!D20</f>
        <v>0</v>
      </c>
      <c r="D21" s="21">
        <f>'[1]جدول 3'!E20</f>
        <v>4818220.560383037</v>
      </c>
      <c r="E21" s="21">
        <f>'[1]جدول 3'!F20</f>
        <v>0</v>
      </c>
      <c r="F21" s="21">
        <f>'[1]جدول 3'!G20</f>
        <v>0</v>
      </c>
      <c r="G21" s="21">
        <f>'[1]جدول 3'!H20</f>
        <v>0</v>
      </c>
      <c r="H21" s="21">
        <f>'[1]جدول 3'!I20</f>
        <v>0</v>
      </c>
      <c r="I21" s="21">
        <f>'[1]جدول 3'!J20</f>
        <v>0</v>
      </c>
      <c r="J21" s="21">
        <f>'[1]جدول 3'!K20</f>
        <v>0</v>
      </c>
      <c r="K21" s="21">
        <f>'[1]جدول 3'!L20</f>
        <v>0</v>
      </c>
      <c r="L21" s="1" t="s">
        <v>59</v>
      </c>
      <c r="M21" s="70" t="s">
        <v>60</v>
      </c>
    </row>
    <row r="22" spans="1:13" ht="34.5" thickBot="1">
      <c r="A22" s="104"/>
      <c r="B22" s="23">
        <f t="shared" si="0"/>
        <v>806857.2132470983</v>
      </c>
      <c r="C22" s="21">
        <f>'[1]جدول 3'!D21</f>
        <v>0</v>
      </c>
      <c r="D22" s="21">
        <f>'[1]جدول 3'!E21</f>
        <v>2564.720634</v>
      </c>
      <c r="E22" s="21">
        <f>'[1]جدول 3'!F21</f>
        <v>750612.4895421816</v>
      </c>
      <c r="F22" s="21">
        <f>'[1]جدول 3'!G21</f>
        <v>0</v>
      </c>
      <c r="G22" s="21">
        <f>'[1]جدول 3'!H21</f>
        <v>53680.00307091657</v>
      </c>
      <c r="H22" s="21">
        <f>'[1]جدول 3'!I21</f>
        <v>0</v>
      </c>
      <c r="I22" s="21">
        <f>'[1]جدول 3'!J21</f>
        <v>0</v>
      </c>
      <c r="J22" s="21">
        <f>'[1]جدول 3'!K21</f>
        <v>0</v>
      </c>
      <c r="K22" s="21">
        <f>'[1]جدول 3'!L21</f>
        <v>0</v>
      </c>
      <c r="L22" s="1" t="s">
        <v>61</v>
      </c>
      <c r="M22" s="70" t="s">
        <v>62</v>
      </c>
    </row>
    <row r="23" spans="1:13" ht="29.25" customHeight="1" thickBot="1">
      <c r="A23" s="104"/>
      <c r="B23" s="23">
        <f t="shared" si="0"/>
        <v>746372.4084119999</v>
      </c>
      <c r="C23" s="21">
        <f>'[1]جدول 3'!D22</f>
        <v>0</v>
      </c>
      <c r="D23" s="21">
        <f>'[1]جدول 3'!E22</f>
        <v>746148.4084119999</v>
      </c>
      <c r="E23" s="21">
        <f>'[1]جدول 3'!F22</f>
        <v>0</v>
      </c>
      <c r="F23" s="21">
        <f>'[1]جدول 3'!G22</f>
        <v>0</v>
      </c>
      <c r="G23" s="21">
        <f>'[1]جدول 3'!H22</f>
        <v>0</v>
      </c>
      <c r="H23" s="21">
        <f>'[1]جدول 3'!I22</f>
        <v>0</v>
      </c>
      <c r="I23" s="21">
        <f>'[1]جدول 3'!J22</f>
        <v>224</v>
      </c>
      <c r="J23" s="21">
        <f>'[1]جدول 3'!K22</f>
        <v>0</v>
      </c>
      <c r="K23" s="21">
        <f>'[1]جدول 3'!L22</f>
        <v>0</v>
      </c>
      <c r="L23" s="1" t="s">
        <v>63</v>
      </c>
      <c r="M23" s="70" t="s">
        <v>64</v>
      </c>
    </row>
    <row r="24" spans="1:13" ht="34.5" thickBot="1">
      <c r="A24" s="104"/>
      <c r="B24" s="23">
        <f t="shared" si="0"/>
        <v>6717988.4266077485</v>
      </c>
      <c r="C24" s="21">
        <f>'[1]جدول 3'!D23</f>
        <v>0</v>
      </c>
      <c r="D24" s="21">
        <f>'[1]جدول 3'!E23</f>
        <v>6616409.331058999</v>
      </c>
      <c r="E24" s="21">
        <f>'[1]جدول 3'!F23</f>
        <v>93388.02207774938</v>
      </c>
      <c r="F24" s="21">
        <f>'[1]جدول 3'!G23</f>
        <v>0</v>
      </c>
      <c r="G24" s="21">
        <f>'[1]جدول 3'!H23</f>
        <v>0</v>
      </c>
      <c r="H24" s="21">
        <f>'[1]جدول 3'!I23</f>
        <v>0</v>
      </c>
      <c r="I24" s="21">
        <f>'[1]جدول 3'!J23</f>
        <v>0</v>
      </c>
      <c r="J24" s="21">
        <f>'[1]جدول 3'!K23</f>
        <v>8191.073471</v>
      </c>
      <c r="K24" s="21">
        <f>'[1]جدول 3'!L23</f>
        <v>0</v>
      </c>
      <c r="L24" s="1" t="s">
        <v>65</v>
      </c>
      <c r="M24" s="70" t="s">
        <v>66</v>
      </c>
    </row>
    <row r="25" spans="1:13" ht="34.5" thickBot="1">
      <c r="A25" s="104"/>
      <c r="B25" s="23">
        <f t="shared" si="0"/>
        <v>99684.46496</v>
      </c>
      <c r="C25" s="21">
        <f>'[1]جدول 3'!D24</f>
        <v>0</v>
      </c>
      <c r="D25" s="21">
        <f>'[1]جدول 3'!E24</f>
        <v>0</v>
      </c>
      <c r="E25" s="21">
        <f>'[1]جدول 3'!F24</f>
        <v>0</v>
      </c>
      <c r="F25" s="21">
        <f>'[1]جدول 3'!G24</f>
        <v>99684.46496</v>
      </c>
      <c r="G25" s="21">
        <f>'[1]جدول 3'!H24</f>
        <v>0</v>
      </c>
      <c r="H25" s="21">
        <f>'[1]جدول 3'!I24</f>
        <v>0</v>
      </c>
      <c r="I25" s="21">
        <f>'[1]جدول 3'!J24</f>
        <v>0</v>
      </c>
      <c r="J25" s="21">
        <f>'[1]جدول 3'!K24</f>
        <v>0</v>
      </c>
      <c r="K25" s="21">
        <f>'[1]جدول 3'!L24</f>
        <v>0</v>
      </c>
      <c r="L25" s="1" t="s">
        <v>67</v>
      </c>
      <c r="M25" s="70" t="s">
        <v>68</v>
      </c>
    </row>
    <row r="26" spans="1:13" ht="34.5" thickBot="1">
      <c r="A26" s="104"/>
      <c r="B26" s="23">
        <f t="shared" si="0"/>
        <v>0</v>
      </c>
      <c r="C26" s="21">
        <f>'[1]جدول 3'!D25</f>
        <v>0</v>
      </c>
      <c r="D26" s="21">
        <f>'[1]جدول 3'!E25</f>
        <v>0</v>
      </c>
      <c r="E26" s="21">
        <f>'[1]جدول 3'!F25</f>
        <v>0</v>
      </c>
      <c r="F26" s="21">
        <f>'[1]جدول 3'!G25</f>
        <v>0</v>
      </c>
      <c r="G26" s="21">
        <f>'[1]جدول 3'!H25</f>
        <v>0</v>
      </c>
      <c r="H26" s="21">
        <f>'[1]جدول 3'!I25</f>
        <v>0</v>
      </c>
      <c r="I26" s="21">
        <f>'[1]جدول 3'!J25</f>
        <v>0</v>
      </c>
      <c r="J26" s="21">
        <f>'[1]جدول 3'!K25</f>
        <v>0</v>
      </c>
      <c r="K26" s="21">
        <f>'[1]جدول 3'!L25</f>
        <v>0</v>
      </c>
      <c r="L26" s="8" t="s">
        <v>69</v>
      </c>
      <c r="M26" s="72" t="s">
        <v>70</v>
      </c>
    </row>
    <row r="27" spans="1:13" ht="34.5" thickBot="1">
      <c r="A27" s="104"/>
      <c r="B27" s="27">
        <f t="shared" si="0"/>
        <v>1080717180.4207354</v>
      </c>
      <c r="C27" s="29">
        <f aca="true" t="shared" si="3" ref="C27:K27">SUM(C19:C26)</f>
        <v>3343402.765429289</v>
      </c>
      <c r="D27" s="29">
        <f t="shared" si="3"/>
        <v>43676156.51767841</v>
      </c>
      <c r="E27" s="29">
        <f t="shared" si="3"/>
        <v>42082462.45095272</v>
      </c>
      <c r="F27" s="29">
        <f t="shared" si="3"/>
        <v>20495247.75262115</v>
      </c>
      <c r="G27" s="29">
        <f t="shared" si="3"/>
        <v>22417483.9834586</v>
      </c>
      <c r="H27" s="29">
        <f t="shared" si="3"/>
        <v>181695282.7844588</v>
      </c>
      <c r="I27" s="29">
        <f t="shared" si="3"/>
        <v>322273641.19592035</v>
      </c>
      <c r="J27" s="29">
        <f t="shared" si="3"/>
        <v>3370094.695666215</v>
      </c>
      <c r="K27" s="43">
        <f t="shared" si="3"/>
        <v>441363408.27454996</v>
      </c>
      <c r="L27" s="9" t="s">
        <v>71</v>
      </c>
      <c r="M27" s="73" t="s">
        <v>72</v>
      </c>
    </row>
    <row r="28" spans="1:13" ht="12.75">
      <c r="A28" s="104"/>
      <c r="B28" s="104"/>
      <c r="C28" s="104"/>
      <c r="D28" s="104"/>
      <c r="E28" s="104"/>
      <c r="F28" s="104"/>
      <c r="G28" s="104"/>
      <c r="H28" s="104"/>
      <c r="I28" s="104"/>
      <c r="J28" s="104"/>
      <c r="K28" s="104"/>
      <c r="L28" s="104"/>
      <c r="M28" s="104"/>
    </row>
    <row r="29" spans="1:13" ht="12.75">
      <c r="A29" s="104"/>
      <c r="B29" s="104"/>
      <c r="C29" s="104"/>
      <c r="D29" s="104"/>
      <c r="E29" s="104"/>
      <c r="F29" s="104"/>
      <c r="G29" s="104"/>
      <c r="H29" s="104"/>
      <c r="I29" s="104"/>
      <c r="J29" s="104"/>
      <c r="K29" s="104"/>
      <c r="L29" s="104"/>
      <c r="M29" s="104"/>
    </row>
    <row r="30" spans="1:13" ht="12.75">
      <c r="A30" s="104"/>
      <c r="B30" s="104"/>
      <c r="C30" s="104"/>
      <c r="D30" s="104"/>
      <c r="E30" s="104"/>
      <c r="F30" s="104"/>
      <c r="G30" s="104"/>
      <c r="H30" s="104"/>
      <c r="I30" s="104"/>
      <c r="J30" s="104"/>
      <c r="K30" s="104"/>
      <c r="L30" s="104"/>
      <c r="M30" s="104"/>
    </row>
    <row r="31" spans="1:13" ht="12.75">
      <c r="A31" s="104"/>
      <c r="B31" s="104"/>
      <c r="C31" s="104"/>
      <c r="D31" s="104"/>
      <c r="E31" s="104"/>
      <c r="F31" s="104"/>
      <c r="G31" s="104"/>
      <c r="H31" s="104"/>
      <c r="I31" s="104"/>
      <c r="J31" s="104"/>
      <c r="K31" s="104"/>
      <c r="L31" s="104"/>
      <c r="M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04"/>
    </row>
    <row r="42" ht="12.75">
      <c r="A42" s="104"/>
    </row>
    <row r="43" ht="12.75">
      <c r="A43" s="104"/>
    </row>
    <row r="44" ht="12.75">
      <c r="A44" s="104"/>
    </row>
    <row r="45" ht="12.75">
      <c r="A45" s="104"/>
    </row>
    <row r="46" ht="12.75">
      <c r="A46" s="104"/>
    </row>
    <row r="47" ht="12.75">
      <c r="A47" s="104"/>
    </row>
    <row r="48" ht="12.75">
      <c r="A48" s="104"/>
    </row>
    <row r="49" ht="12.75">
      <c r="A49" s="104"/>
    </row>
    <row r="50" ht="12.75">
      <c r="A50" s="104"/>
    </row>
    <row r="51" ht="12.75">
      <c r="A51" s="104"/>
    </row>
    <row r="52" ht="12.75">
      <c r="A52" s="104"/>
    </row>
    <row r="53" ht="12.75">
      <c r="A53" s="104"/>
    </row>
    <row r="54" ht="12.75">
      <c r="A54" s="104"/>
    </row>
    <row r="55" ht="12.75">
      <c r="A55" s="104"/>
    </row>
    <row r="56" ht="12.75">
      <c r="A56" s="104"/>
    </row>
    <row r="57" ht="12.75">
      <c r="A57" s="104"/>
    </row>
    <row r="58" ht="12.75">
      <c r="A58" s="104"/>
    </row>
    <row r="59" ht="12.75">
      <c r="A59" s="104"/>
    </row>
    <row r="60" ht="12.75">
      <c r="A60" s="104"/>
    </row>
    <row r="61" ht="12.75">
      <c r="A61" s="104"/>
    </row>
    <row r="62" ht="12.75">
      <c r="A62" s="104"/>
    </row>
    <row r="63" ht="12.75">
      <c r="A63" s="104"/>
    </row>
    <row r="64" ht="12.75">
      <c r="A64" s="104"/>
    </row>
    <row r="65" ht="12.75">
      <c r="A65" s="104"/>
    </row>
    <row r="66" ht="12.75">
      <c r="A66" s="104"/>
    </row>
    <row r="67" ht="12.75">
      <c r="A67" s="104"/>
    </row>
    <row r="68" ht="12.75">
      <c r="A68" s="104"/>
    </row>
    <row r="69" ht="12.75">
      <c r="A69" s="104"/>
    </row>
    <row r="70" ht="12.75">
      <c r="A70" s="104"/>
    </row>
    <row r="71" ht="12.75">
      <c r="A71" s="104"/>
    </row>
    <row r="72" ht="12.75">
      <c r="A72" s="104"/>
    </row>
    <row r="73" ht="12.75">
      <c r="A73" s="104"/>
    </row>
    <row r="74" ht="12.75">
      <c r="A74" s="104"/>
    </row>
    <row r="75" ht="12.75">
      <c r="A75" s="104"/>
    </row>
    <row r="76" ht="12.75">
      <c r="A76" s="104"/>
    </row>
    <row r="77" ht="12.75">
      <c r="A77" s="104"/>
    </row>
    <row r="78" ht="12.75">
      <c r="A78" s="104"/>
    </row>
    <row r="79" ht="12.75">
      <c r="A79" s="104"/>
    </row>
    <row r="80" ht="12.75">
      <c r="A80" s="104"/>
    </row>
    <row r="81" ht="12.75">
      <c r="A81" s="104"/>
    </row>
    <row r="82" ht="12.75">
      <c r="A82" s="104"/>
    </row>
    <row r="83" ht="12.75">
      <c r="A83" s="104"/>
    </row>
    <row r="84" ht="12.75">
      <c r="A84" s="104"/>
    </row>
    <row r="85" ht="12.75">
      <c r="A85" s="104"/>
    </row>
    <row r="86" ht="12.75">
      <c r="A86" s="104"/>
    </row>
    <row r="87" ht="12.75">
      <c r="A87" s="104"/>
    </row>
    <row r="88" ht="12.75">
      <c r="A88" s="104"/>
    </row>
    <row r="89" ht="12.75">
      <c r="A89" s="104"/>
    </row>
    <row r="90" ht="12.75">
      <c r="A90" s="104"/>
    </row>
    <row r="91" ht="12.75">
      <c r="A91" s="104"/>
    </row>
    <row r="92" ht="12.75">
      <c r="A92" s="104"/>
    </row>
    <row r="93" ht="12.75">
      <c r="A93" s="104"/>
    </row>
    <row r="94" ht="12.75">
      <c r="A94" s="104"/>
    </row>
    <row r="95" ht="12.75">
      <c r="A95" s="104"/>
    </row>
    <row r="96" ht="12.75">
      <c r="A96" s="104"/>
    </row>
    <row r="97" ht="12.75">
      <c r="A97" s="104"/>
    </row>
    <row r="98" ht="12.75">
      <c r="A98" s="104"/>
    </row>
    <row r="99" ht="12.75">
      <c r="A99" s="104"/>
    </row>
    <row r="100" ht="12.75">
      <c r="A100" s="104"/>
    </row>
    <row r="101" ht="12.75">
      <c r="A101" s="104"/>
    </row>
    <row r="102" ht="12.75">
      <c r="A102" s="104"/>
    </row>
    <row r="103" ht="12.75">
      <c r="A103" s="104"/>
    </row>
    <row r="104" ht="12.75">
      <c r="A104" s="104"/>
    </row>
    <row r="105" ht="12.75">
      <c r="A105" s="104"/>
    </row>
    <row r="106" ht="12.75">
      <c r="A106" s="104"/>
    </row>
    <row r="107" ht="12.75">
      <c r="A107" s="104"/>
    </row>
    <row r="108" ht="12.75">
      <c r="A108" s="104"/>
    </row>
    <row r="109" ht="12.75">
      <c r="A109" s="104"/>
    </row>
    <row r="110" ht="12.75">
      <c r="A110" s="104"/>
    </row>
    <row r="111" ht="12.75">
      <c r="A111" s="104"/>
    </row>
    <row r="112" ht="12.75">
      <c r="A112" s="104"/>
    </row>
    <row r="113" ht="12.75">
      <c r="A113" s="104"/>
    </row>
    <row r="114" ht="12.75">
      <c r="A114" s="104"/>
    </row>
    <row r="115" ht="12.75">
      <c r="A115" s="104"/>
    </row>
    <row r="116" ht="12.75">
      <c r="A116" s="104"/>
    </row>
    <row r="117" ht="12.75">
      <c r="A117" s="104"/>
    </row>
    <row r="118" ht="12.75">
      <c r="A118" s="104"/>
    </row>
    <row r="119" ht="12.75">
      <c r="A119" s="104"/>
    </row>
    <row r="120" ht="12.75">
      <c r="A120" s="104"/>
    </row>
    <row r="121" ht="12.75">
      <c r="A121" s="104"/>
    </row>
    <row r="122" ht="12.75">
      <c r="A122" s="104"/>
    </row>
    <row r="123" ht="12.75">
      <c r="A123" s="104"/>
    </row>
    <row r="124" ht="12.75">
      <c r="A124" s="104"/>
    </row>
    <row r="125" ht="12.75">
      <c r="A125" s="104"/>
    </row>
    <row r="126" ht="12.75">
      <c r="A126" s="104"/>
    </row>
    <row r="127" ht="12.75">
      <c r="A127" s="104"/>
    </row>
    <row r="128" ht="12.75">
      <c r="A128" s="104"/>
    </row>
    <row r="129" ht="12.75">
      <c r="A129" s="104"/>
    </row>
    <row r="130" ht="12.75">
      <c r="A130" s="104"/>
    </row>
    <row r="131" ht="12.75">
      <c r="A131" s="104"/>
    </row>
    <row r="132" ht="12.75">
      <c r="A132" s="104"/>
    </row>
    <row r="133" ht="12.75">
      <c r="A133" s="104"/>
    </row>
    <row r="134" ht="12.75">
      <c r="A134" s="104"/>
    </row>
    <row r="135" ht="12.75">
      <c r="A135" s="104"/>
    </row>
    <row r="136" ht="12.75">
      <c r="A136" s="104"/>
    </row>
    <row r="137" ht="12.75">
      <c r="A137" s="104"/>
    </row>
    <row r="138" ht="12.75">
      <c r="A138" s="104"/>
    </row>
    <row r="139" ht="12.75">
      <c r="A139" s="104"/>
    </row>
    <row r="140" ht="12.75">
      <c r="A140" s="104"/>
    </row>
    <row r="141" ht="12.75">
      <c r="A141" s="104"/>
    </row>
    <row r="142" ht="12.75">
      <c r="A142" s="104"/>
    </row>
    <row r="143" ht="12.75">
      <c r="A143" s="104"/>
    </row>
    <row r="144" ht="12.75">
      <c r="A144" s="104"/>
    </row>
    <row r="145" ht="12.75">
      <c r="A145" s="104"/>
    </row>
    <row r="146" ht="12.75">
      <c r="A146" s="104"/>
    </row>
    <row r="147" ht="12.75">
      <c r="A147" s="104"/>
    </row>
    <row r="148" ht="12.75">
      <c r="A148" s="104"/>
    </row>
    <row r="149" ht="12.75">
      <c r="A149" s="104"/>
    </row>
    <row r="150" ht="12.75">
      <c r="A150" s="104"/>
    </row>
    <row r="151" ht="12.75">
      <c r="A151" s="104"/>
    </row>
    <row r="152" ht="12.75">
      <c r="A152" s="104"/>
    </row>
    <row r="153" ht="12.75">
      <c r="A153" s="104"/>
    </row>
    <row r="154" ht="12.75">
      <c r="A154" s="104"/>
    </row>
    <row r="155" ht="12.75">
      <c r="A155" s="104"/>
    </row>
    <row r="156" ht="12.75">
      <c r="A156" s="104"/>
    </row>
    <row r="157" ht="12.75">
      <c r="A157" s="104"/>
    </row>
    <row r="158" ht="12.75">
      <c r="A158" s="104"/>
    </row>
    <row r="159" ht="12.75">
      <c r="A159" s="104"/>
    </row>
    <row r="160" ht="12.75">
      <c r="A160" s="104"/>
    </row>
    <row r="161" ht="12.75">
      <c r="A161" s="104"/>
    </row>
    <row r="162" ht="12.75">
      <c r="A162" s="104"/>
    </row>
    <row r="163" ht="12.75">
      <c r="A163" s="104"/>
    </row>
    <row r="164" ht="12.75">
      <c r="A164" s="104"/>
    </row>
    <row r="165" ht="12.75">
      <c r="A165" s="104"/>
    </row>
    <row r="166" ht="12.75">
      <c r="A166" s="104"/>
    </row>
    <row r="167" ht="12.75">
      <c r="A167" s="104"/>
    </row>
    <row r="168" ht="12.75">
      <c r="A168" s="104"/>
    </row>
    <row r="169" ht="12.75">
      <c r="A169" s="104"/>
    </row>
    <row r="170" ht="12.75">
      <c r="A170" s="104"/>
    </row>
    <row r="171" ht="12.75">
      <c r="A171" s="104"/>
    </row>
    <row r="172" ht="12.75">
      <c r="A172" s="104"/>
    </row>
    <row r="173" ht="12.75">
      <c r="A173" s="104"/>
    </row>
    <row r="174" ht="12.75">
      <c r="A174" s="104"/>
    </row>
    <row r="175" ht="12.75">
      <c r="A175" s="104"/>
    </row>
  </sheetData>
  <sheetProtection/>
  <mergeCells count="11">
    <mergeCell ref="B6:B8"/>
    <mergeCell ref="C6:C7"/>
    <mergeCell ref="D6:D7"/>
    <mergeCell ref="E6:E7"/>
    <mergeCell ref="J6:J7"/>
    <mergeCell ref="K6:K7"/>
    <mergeCell ref="L6:M7"/>
    <mergeCell ref="F6:F7"/>
    <mergeCell ref="G6:G7"/>
    <mergeCell ref="H6:H7"/>
    <mergeCell ref="I6:I7"/>
  </mergeCells>
  <printOptions/>
  <pageMargins left="0.23" right="0.26" top="1" bottom="1" header="0.5" footer="0.5"/>
  <pageSetup horizontalDpi="600" verticalDpi="600" orientation="landscape" paperSize="9" scale="55" r:id="rId2"/>
  <headerFooter alignWithMargins="0">
    <oddFooter>&amp;L&amp;"Arial,Bold"&amp;18 111</oddFooter>
  </headerFooter>
  <drawing r:id="rId1"/>
</worksheet>
</file>

<file path=xl/worksheets/sheet8.xml><?xml version="1.0" encoding="utf-8"?>
<worksheet xmlns="http://schemas.openxmlformats.org/spreadsheetml/2006/main" xmlns:r="http://schemas.openxmlformats.org/officeDocument/2006/relationships">
  <dimension ref="A4:W35"/>
  <sheetViews>
    <sheetView zoomScalePageLayoutView="0" workbookViewId="0" topLeftCell="A1">
      <selection activeCell="B4" sqref="B4:N27"/>
    </sheetView>
  </sheetViews>
  <sheetFormatPr defaultColWidth="9.140625" defaultRowHeight="12.75"/>
  <cols>
    <col min="2" max="2" width="2.57421875" style="0" customWidth="1"/>
    <col min="3" max="10" width="15.7109375" style="0" customWidth="1"/>
    <col min="11" max="11" width="17.140625" style="0" customWidth="1"/>
    <col min="12" max="12" width="15.7109375" style="0" customWidth="1"/>
    <col min="13" max="13" width="12.28125" style="0" customWidth="1"/>
    <col min="14" max="14" width="58.421875" style="0" customWidth="1"/>
  </cols>
  <sheetData>
    <row r="4" spans="1:14" ht="27.75">
      <c r="A4" s="104"/>
      <c r="B4" s="104"/>
      <c r="C4" s="105" t="s">
        <v>150</v>
      </c>
      <c r="D4" s="130"/>
      <c r="E4" s="130"/>
      <c r="F4" s="130"/>
      <c r="G4" s="130"/>
      <c r="H4" s="130"/>
      <c r="I4" s="130"/>
      <c r="J4" s="130"/>
      <c r="K4" s="130"/>
      <c r="L4" s="130"/>
      <c r="M4" s="130"/>
      <c r="N4" s="128" t="s">
        <v>166</v>
      </c>
    </row>
    <row r="5" spans="1:14" ht="25.5" thickBot="1">
      <c r="A5" s="104"/>
      <c r="B5" s="104"/>
      <c r="C5" s="104"/>
      <c r="D5" s="130"/>
      <c r="E5" s="130"/>
      <c r="F5" s="130"/>
      <c r="G5" s="130"/>
      <c r="H5" s="130"/>
      <c r="I5" s="130"/>
      <c r="J5" s="130"/>
      <c r="K5" s="130"/>
      <c r="L5" s="130"/>
      <c r="M5" s="130"/>
      <c r="N5" s="130"/>
    </row>
    <row r="6" spans="1:14" ht="12.75" customHeight="1">
      <c r="A6" s="104"/>
      <c r="B6" s="104"/>
      <c r="C6" s="180" t="s">
        <v>92</v>
      </c>
      <c r="D6" s="178" t="s">
        <v>102</v>
      </c>
      <c r="E6" s="178" t="s">
        <v>93</v>
      </c>
      <c r="F6" s="178" t="s">
        <v>94</v>
      </c>
      <c r="G6" s="178" t="s">
        <v>95</v>
      </c>
      <c r="H6" s="178" t="s">
        <v>96</v>
      </c>
      <c r="I6" s="178" t="s">
        <v>97</v>
      </c>
      <c r="J6" s="178" t="s">
        <v>98</v>
      </c>
      <c r="K6" s="178" t="s">
        <v>99</v>
      </c>
      <c r="L6" s="173" t="s">
        <v>100</v>
      </c>
      <c r="M6" s="153" t="s">
        <v>159</v>
      </c>
      <c r="N6" s="175"/>
    </row>
    <row r="7" spans="1:14" ht="109.5" customHeight="1">
      <c r="A7" s="104"/>
      <c r="B7" s="104"/>
      <c r="C7" s="181"/>
      <c r="D7" s="179"/>
      <c r="E7" s="179"/>
      <c r="F7" s="179"/>
      <c r="G7" s="179"/>
      <c r="H7" s="179"/>
      <c r="I7" s="179"/>
      <c r="J7" s="179"/>
      <c r="K7" s="179"/>
      <c r="L7" s="174"/>
      <c r="M7" s="176"/>
      <c r="N7" s="177"/>
    </row>
    <row r="8" spans="1:14" ht="27.75" customHeight="1" thickBot="1">
      <c r="A8" s="104"/>
      <c r="B8" s="104"/>
      <c r="C8" s="182"/>
      <c r="D8" s="10" t="s">
        <v>90</v>
      </c>
      <c r="E8" s="10" t="s">
        <v>88</v>
      </c>
      <c r="F8" s="10" t="s">
        <v>86</v>
      </c>
      <c r="G8" s="10" t="s">
        <v>84</v>
      </c>
      <c r="H8" s="10" t="s">
        <v>82</v>
      </c>
      <c r="I8" s="10" t="s">
        <v>80</v>
      </c>
      <c r="J8" s="10" t="s">
        <v>78</v>
      </c>
      <c r="K8" s="10" t="s">
        <v>76</v>
      </c>
      <c r="L8" s="11" t="s">
        <v>74</v>
      </c>
      <c r="M8" s="4" t="s">
        <v>101</v>
      </c>
      <c r="N8" s="61" t="s">
        <v>36</v>
      </c>
    </row>
    <row r="9" spans="1:14" ht="32.25" customHeight="1">
      <c r="A9" s="104"/>
      <c r="B9" s="104"/>
      <c r="C9" s="31">
        <f>+'جدول 3'!B9/'جدول 3'!B27*100</f>
        <v>57.73068726798094</v>
      </c>
      <c r="D9" s="32">
        <f>+'جدول 3'!C9/'جدول 3'!C27*100</f>
        <v>0</v>
      </c>
      <c r="E9" s="32">
        <f>+'جدول 3'!D9/'جدول 3'!D27*100</f>
        <v>0</v>
      </c>
      <c r="F9" s="32">
        <f>+'جدول 3'!E9/'جدول 3'!E27*100</f>
        <v>0</v>
      </c>
      <c r="G9" s="32">
        <f>+'جدول 3'!F9/'جدول 3'!F27*100</f>
        <v>0.0693558710076197</v>
      </c>
      <c r="H9" s="32">
        <f>+'جدول 3'!G9/'جدول 3'!G27*100</f>
        <v>0</v>
      </c>
      <c r="I9" s="32">
        <f>+'جدول 3'!H9/'جدول 3'!H27*100</f>
        <v>2.6566559853234857</v>
      </c>
      <c r="J9" s="32">
        <f>+'جدول 3'!I9/'جدول 3'!I27*100</f>
        <v>67.35995533552291</v>
      </c>
      <c r="K9" s="32">
        <f>+'جدول 3'!J9/'جدول 3'!J27*100</f>
        <v>2.0365018243582025E-05</v>
      </c>
      <c r="L9" s="33">
        <f>+'جدول 3'!K9/'جدول 3'!K27*100</f>
        <v>91.07706561691008</v>
      </c>
      <c r="M9" s="12" t="s">
        <v>37</v>
      </c>
      <c r="N9" s="69" t="s">
        <v>38</v>
      </c>
    </row>
    <row r="10" spans="1:14" ht="33.75">
      <c r="A10" s="104"/>
      <c r="B10" s="104"/>
      <c r="C10" s="34">
        <f>+'جدول 3'!B10/'جدول 3'!B27*100</f>
        <v>0.5912037013525402</v>
      </c>
      <c r="D10" s="35">
        <f>+'جدول 3'!C10/'جدول 3'!C27*100</f>
        <v>0</v>
      </c>
      <c r="E10" s="35">
        <f>+'جدول 3'!D10/'جدول 3'!D27*100</f>
        <v>0</v>
      </c>
      <c r="F10" s="35">
        <f>+'جدول 3'!E10/'جدول 3'!E27*100</f>
        <v>0.001784678076216039</v>
      </c>
      <c r="G10" s="35">
        <f>+'جدول 3'!F10/'جدول 3'!F27*100</f>
        <v>0</v>
      </c>
      <c r="H10" s="35">
        <f>+'جدول 3'!G10/'جدول 3'!G27*100</f>
        <v>0</v>
      </c>
      <c r="I10" s="35">
        <f>+'جدول 3'!H10/'جدول 3'!H27*100</f>
        <v>0</v>
      </c>
      <c r="J10" s="35">
        <f>+'جدول 3'!I10/'جدول 3'!I27*100</f>
        <v>1.036404911921243</v>
      </c>
      <c r="K10" s="35">
        <f>+'جدول 3'!J10/'جدول 3'!J27*100</f>
        <v>0.14220104614452242</v>
      </c>
      <c r="L10" s="36">
        <f>+'جدول 3'!K10/'جدول 3'!K27*100</f>
        <v>0.6895988025202013</v>
      </c>
      <c r="M10" s="13" t="s">
        <v>39</v>
      </c>
      <c r="N10" s="70" t="s">
        <v>40</v>
      </c>
    </row>
    <row r="11" spans="1:14" ht="33.75">
      <c r="A11" s="104"/>
      <c r="B11" s="104"/>
      <c r="C11" s="34">
        <f>+'جدول 3'!B11/'جدول 3'!B27*100</f>
        <v>0.5346751184592008</v>
      </c>
      <c r="D11" s="35">
        <f>+'جدول 3'!C11/'جدول 3'!C27*100</f>
        <v>0</v>
      </c>
      <c r="E11" s="35">
        <f>+'جدول 3'!D11/'جدول 3'!D27*100</f>
        <v>0</v>
      </c>
      <c r="F11" s="35">
        <f>+'جدول 3'!E11/'جدول 3'!E27*100</f>
        <v>4.918485021381068</v>
      </c>
      <c r="G11" s="35">
        <f>+'جدول 3'!F11/'جدول 3'!F27*100</f>
        <v>0</v>
      </c>
      <c r="H11" s="35">
        <f>+'جدول 3'!G11/'جدول 3'!G27*100</f>
        <v>0</v>
      </c>
      <c r="I11" s="35">
        <f>+'جدول 3'!H11/'جدول 3'!H27*100</f>
        <v>0.0002378750443142417</v>
      </c>
      <c r="J11" s="35">
        <f>+'جدول 3'!I11/'جدول 3'!I27*100</f>
        <v>0.11296001460782498</v>
      </c>
      <c r="K11" s="35">
        <f>+'جدول 3'!J11/'جدول 3'!J27*100</f>
        <v>99.22669819156206</v>
      </c>
      <c r="L11" s="36">
        <f>+'جدول 3'!K11/'جدول 3'!K27*100</f>
        <v>0</v>
      </c>
      <c r="M11" s="13" t="s">
        <v>41</v>
      </c>
      <c r="N11" s="70" t="s">
        <v>42</v>
      </c>
    </row>
    <row r="12" spans="1:14" ht="33.75">
      <c r="A12" s="104"/>
      <c r="B12" s="104"/>
      <c r="C12" s="34">
        <f>+'جدول 3'!B12/'جدول 3'!B27*100</f>
        <v>9.703326619860874</v>
      </c>
      <c r="D12" s="35">
        <f>+'جدول 3'!C12/'جدول 3'!C27*100</f>
        <v>0</v>
      </c>
      <c r="E12" s="35">
        <f>+'جدول 3'!D12/'جدول 3'!D27*100</f>
        <v>0</v>
      </c>
      <c r="F12" s="35">
        <f>+'جدول 3'!E12/'جدول 3'!E27*100</f>
        <v>0</v>
      </c>
      <c r="G12" s="35">
        <f>+'جدول 3'!F12/'جدول 3'!F27*100</f>
        <v>0</v>
      </c>
      <c r="H12" s="35">
        <f>+'جدول 3'!G12/'جدول 3'!G27*100</f>
        <v>0</v>
      </c>
      <c r="I12" s="35">
        <f>+'جدول 3'!H12/'جدول 3'!H27*100</f>
        <v>0</v>
      </c>
      <c r="J12" s="35">
        <f>+'جدول 3'!I12/'جدول 3'!I27*100</f>
        <v>27.317768225555245</v>
      </c>
      <c r="K12" s="35">
        <f>+'جدول 3'!J12/'جدول 3'!J27*100</f>
        <v>0</v>
      </c>
      <c r="L12" s="36">
        <f>+'جدول 3'!K12/'جدول 3'!K27*100</f>
        <v>3.8126294984446187</v>
      </c>
      <c r="M12" s="13" t="s">
        <v>43</v>
      </c>
      <c r="N12" s="70" t="s">
        <v>44</v>
      </c>
    </row>
    <row r="13" spans="1:14" ht="38.25" customHeight="1">
      <c r="A13" s="104"/>
      <c r="B13" s="104"/>
      <c r="C13" s="34">
        <f>+'جدول 3'!B13/'جدول 3'!B27*100</f>
        <v>17.14080863395344</v>
      </c>
      <c r="D13" s="35">
        <f>+'جدول 3'!C13/'جدول 3'!C27*100</f>
        <v>0</v>
      </c>
      <c r="E13" s="35">
        <f>+'جدول 3'!D13/'جدول 3'!D27*100</f>
        <v>0</v>
      </c>
      <c r="F13" s="35">
        <f>+'جدول 3'!E13/'جدول 3'!E27*100</f>
        <v>0.021407373702286868</v>
      </c>
      <c r="G13" s="35">
        <f>+'جدول 3'!F13/'جدول 3'!F27*100</f>
        <v>7.355498299878817</v>
      </c>
      <c r="H13" s="35">
        <f>+'جدول 3'!G13/'جدول 3'!G27*100</f>
        <v>0</v>
      </c>
      <c r="I13" s="35">
        <f>+'جدول 3'!H13/'جدول 3'!H27*100</f>
        <v>97.34310613963221</v>
      </c>
      <c r="J13" s="35">
        <f>+'جدول 3'!I13/'جدول 3'!I27*100</f>
        <v>2.1284072203798527</v>
      </c>
      <c r="K13" s="35">
        <f>+'جدول 3'!J13/'جدول 3'!J27*100</f>
        <v>0</v>
      </c>
      <c r="L13" s="36">
        <f>+'جدول 3'!K13/'جدول 3'!K27*100</f>
        <v>0</v>
      </c>
      <c r="M13" s="13" t="s">
        <v>45</v>
      </c>
      <c r="N13" s="70" t="s">
        <v>46</v>
      </c>
    </row>
    <row r="14" spans="1:14" ht="33.75">
      <c r="A14" s="104"/>
      <c r="B14" s="104"/>
      <c r="C14" s="34">
        <f>+'جدول 3'!B14/'جدول 3'!B27*100</f>
        <v>5.989391125395071</v>
      </c>
      <c r="D14" s="35">
        <f>+'جدول 3'!C14/'جدول 3'!C27*100</f>
        <v>0</v>
      </c>
      <c r="E14" s="35">
        <f>+'جدول 3'!D14/'جدول 3'!D27*100</f>
        <v>1.0894365208335237</v>
      </c>
      <c r="F14" s="35">
        <f>+'جدول 3'!E14/'جدول 3'!E27*100</f>
        <v>93.04527411201104</v>
      </c>
      <c r="G14" s="35">
        <f>+'جدول 3'!F14/'جدول 3'!F27*100</f>
        <v>1.2535630494251635</v>
      </c>
      <c r="H14" s="35">
        <f>+'جدول 3'!G14/'جدول 3'!G27*100</f>
        <v>99.23493823122405</v>
      </c>
      <c r="I14" s="35">
        <f>+'جدول 3'!H14/'جدول 3'!H27*100</f>
        <v>0</v>
      </c>
      <c r="J14" s="35">
        <f>+'جدول 3'!I14/'جدول 3'!I27*100</f>
        <v>0.804879700321091</v>
      </c>
      <c r="K14" s="35">
        <f>+'جدول 3'!J14/'جدول 3'!J27*100</f>
        <v>0</v>
      </c>
      <c r="L14" s="36">
        <f>+'جدول 3'!K14/'جدول 3'!K27*100</f>
        <v>0</v>
      </c>
      <c r="M14" s="13" t="s">
        <v>47</v>
      </c>
      <c r="N14" s="70" t="s">
        <v>48</v>
      </c>
    </row>
    <row r="15" spans="1:14" ht="33.75">
      <c r="A15" s="104"/>
      <c r="B15" s="104"/>
      <c r="C15" s="34">
        <f>+'جدول 3'!B15/'جدول 3'!B27*100</f>
        <v>1.667719236708926</v>
      </c>
      <c r="D15" s="35">
        <f>+'جدول 3'!C15/'جدول 3'!C27*100</f>
        <v>0</v>
      </c>
      <c r="E15" s="35">
        <f>+'جدول 3'!D15/'جدول 3'!D27*100</f>
        <v>0</v>
      </c>
      <c r="F15" s="35">
        <f>+'جدول 3'!E15/'جدول 3'!E27*100</f>
        <v>0</v>
      </c>
      <c r="G15" s="35">
        <f>+'جدول 3'!F15/'جدول 3'!F27*100</f>
        <v>87.30040291125087</v>
      </c>
      <c r="H15" s="35">
        <f>+'جدول 3'!G15/'جدول 3'!G27*100</f>
        <v>0.4559904960049362</v>
      </c>
      <c r="I15" s="35">
        <f>+'جدول 3'!H15/'جدول 3'!H27*100</f>
        <v>0</v>
      </c>
      <c r="J15" s="35">
        <f>+'جدول 3'!I15/'جدول 3'!I27*100</f>
        <v>0.008897050991559767</v>
      </c>
      <c r="K15" s="35">
        <f>+'جدول 3'!J15/'جدول 3'!J27*100</f>
        <v>0</v>
      </c>
      <c r="L15" s="36">
        <f>+'جدول 3'!K15/'جدول 3'!K27*100</f>
        <v>0</v>
      </c>
      <c r="M15" s="13" t="s">
        <v>49</v>
      </c>
      <c r="N15" s="70" t="s">
        <v>50</v>
      </c>
    </row>
    <row r="16" spans="1:14" ht="26.25" customHeight="1">
      <c r="A16" s="104"/>
      <c r="B16" s="104"/>
      <c r="C16" s="34">
        <f>+'جدول 3'!B16/'جدول 3'!B27*100</f>
        <v>0.5231428114307786</v>
      </c>
      <c r="D16" s="35">
        <f>+'جدول 3'!C16/'جدول 3'!C27*100</f>
        <v>100</v>
      </c>
      <c r="E16" s="35">
        <f>+'جدول 3'!D16/'جدول 3'!D27*100</f>
        <v>0</v>
      </c>
      <c r="F16" s="35">
        <f>+'جدول 3'!E16/'جدول 3'!E27*100</f>
        <v>0</v>
      </c>
      <c r="G16" s="35">
        <f>+'جدول 3'!F16/'جدول 3'!F27*100</f>
        <v>0</v>
      </c>
      <c r="H16" s="35">
        <f>+'جدول 3'!G16/'جدول 3'!G27*100</f>
        <v>0</v>
      </c>
      <c r="I16" s="35">
        <f>+'جدول 3'!H16/'جدول 3'!H27*100</f>
        <v>0</v>
      </c>
      <c r="J16" s="35">
        <f>+'جدول 3'!I16/'جدول 3'!I27*100</f>
        <v>0.7168726139891429</v>
      </c>
      <c r="K16" s="35">
        <f>+'جدول 3'!J16/'جدول 3'!J27*100</f>
        <v>0</v>
      </c>
      <c r="L16" s="36">
        <f>+'جدول 3'!K16/'جدول 3'!K27*100</f>
        <v>0</v>
      </c>
      <c r="M16" s="1" t="s">
        <v>51</v>
      </c>
      <c r="N16" s="70" t="s">
        <v>73</v>
      </c>
    </row>
    <row r="17" spans="1:14" ht="32.25" customHeight="1">
      <c r="A17" s="104"/>
      <c r="B17" s="104"/>
      <c r="C17" s="34">
        <f>+'جدول 3'!B17/'جدول 3'!B27*100</f>
        <v>93.88095451514177</v>
      </c>
      <c r="D17" s="35">
        <f>+'جدول 3'!C17/'جدول 3'!C27*100</f>
        <v>100</v>
      </c>
      <c r="E17" s="35">
        <f>+'جدول 3'!D17/'جدول 3'!D27*100</f>
        <v>1.0894365208335237</v>
      </c>
      <c r="F17" s="35">
        <f>+'جدول 3'!E17/'جدول 3'!E27*100</f>
        <v>97.98695118517061</v>
      </c>
      <c r="G17" s="35">
        <f>+'جدول 3'!F17/'جدول 3'!F27*100</f>
        <v>95.97882013156247</v>
      </c>
      <c r="H17" s="35">
        <f>+'جدول 3'!G17/'جدول 3'!G27*100</f>
        <v>99.69092872722896</v>
      </c>
      <c r="I17" s="35">
        <f>+'جدول 3'!H17/'جدول 3'!H27*100</f>
        <v>100</v>
      </c>
      <c r="J17" s="35">
        <f>+'جدول 3'!I17/'جدول 3'!I27*100</f>
        <v>99.48614507328887</v>
      </c>
      <c r="K17" s="35">
        <f>+'جدول 3'!J17/'جدول 3'!J27*100</f>
        <v>99.36891960272483</v>
      </c>
      <c r="L17" s="36">
        <f>+'جدول 3'!K17/'جدول 3'!K27*100</f>
        <v>95.57929391787489</v>
      </c>
      <c r="M17" s="14" t="s">
        <v>52</v>
      </c>
      <c r="N17" s="71" t="s">
        <v>53</v>
      </c>
    </row>
    <row r="18" spans="1:14" ht="36.75" customHeight="1">
      <c r="A18" s="104"/>
      <c r="B18" s="104"/>
      <c r="C18" s="34">
        <f>+'جدول 3'!B18/'جدول 3'!B27*100</f>
        <v>2.0596647677885835</v>
      </c>
      <c r="D18" s="35">
        <f>+'جدول 3'!C18/'جدول 3'!C27*100</f>
        <v>0</v>
      </c>
      <c r="E18" s="35">
        <f>+'جدول 3'!D18/'جدول 3'!D27*100</f>
        <v>0.7685835236123093</v>
      </c>
      <c r="F18" s="35">
        <f>+'جدول 3'!E18/'جدول 3'!E27*100</f>
        <v>0.007461540549485863</v>
      </c>
      <c r="G18" s="35">
        <f>+'جدول 3'!F18/'جدول 3'!F27*100</f>
        <v>3.534801434943092</v>
      </c>
      <c r="H18" s="35">
        <f>+'جدول 3'!G18/'جدول 3'!G27*100</f>
        <v>0.06961530567620945</v>
      </c>
      <c r="I18" s="35">
        <f>+'جدول 3'!H18/'جدول 3'!H27*100</f>
        <v>0</v>
      </c>
      <c r="J18" s="35">
        <f>+'جدول 3'!I18/'جدول 3'!I27*100</f>
        <v>0.5137854205612736</v>
      </c>
      <c r="K18" s="35">
        <f>+'جدول 3'!J18/'جدول 3'!J27*100</f>
        <v>0.38802866696226174</v>
      </c>
      <c r="L18" s="36">
        <f>+'جدول 3'!K18/'جدول 3'!K27*100</f>
        <v>4.420706082125114</v>
      </c>
      <c r="M18" s="1" t="s">
        <v>54</v>
      </c>
      <c r="N18" s="70" t="s">
        <v>55</v>
      </c>
    </row>
    <row r="19" spans="1:14" ht="33.75">
      <c r="A19" s="104"/>
      <c r="B19" s="104"/>
      <c r="C19" s="34">
        <f>+'جدول 3'!B19/'جدول 3'!B27*100</f>
        <v>95.94061928293036</v>
      </c>
      <c r="D19" s="35">
        <f>+'جدول 3'!C19/'جدول 3'!C27*100</f>
        <v>100</v>
      </c>
      <c r="E19" s="35">
        <f>+'جدول 3'!D19/'جدول 3'!D27*100</f>
        <v>1.8580200444458332</v>
      </c>
      <c r="F19" s="35">
        <f>+'جدول 3'!E19/'جدول 3'!E27*100</f>
        <v>97.99441272572011</v>
      </c>
      <c r="G19" s="35">
        <f>+'جدول 3'!F19/'جدول 3'!F27*100</f>
        <v>99.51362156650558</v>
      </c>
      <c r="H19" s="35">
        <f>+'جدول 3'!G19/'جدول 3'!G27*100</f>
        <v>99.76054403290519</v>
      </c>
      <c r="I19" s="35">
        <f>+'جدول 3'!H19/'جدول 3'!H27*100</f>
        <v>100</v>
      </c>
      <c r="J19" s="35">
        <f>+'جدول 3'!I19/'جدول 3'!I27*100</f>
        <v>99.99993049385014</v>
      </c>
      <c r="K19" s="35">
        <f>+'جدول 3'!J19/'جدول 3'!J27*100</f>
        <v>99.7569482696871</v>
      </c>
      <c r="L19" s="36">
        <f>+'جدول 3'!K19/'جدول 3'!K27*100</f>
        <v>100</v>
      </c>
      <c r="M19" s="7" t="s">
        <v>56</v>
      </c>
      <c r="N19" s="71" t="s">
        <v>57</v>
      </c>
    </row>
    <row r="20" spans="1:14" ht="33.75">
      <c r="A20" s="104"/>
      <c r="B20" s="104"/>
      <c r="C20" s="34">
        <f>+'جدول 3'!B20/'جدول 3'!B27*100</f>
        <v>2.8389760346461594</v>
      </c>
      <c r="D20" s="35">
        <f>+'جدول 3'!C20/'جدول 3'!C27*100</f>
        <v>0</v>
      </c>
      <c r="E20" s="35">
        <f>+'جدول 3'!D20/'جدول 3'!D27*100</f>
        <v>70.24725662852173</v>
      </c>
      <c r="F20" s="35">
        <f>+'جدول 3'!E20/'جدول 3'!E27*100</f>
        <v>0</v>
      </c>
      <c r="G20" s="35">
        <f>+'جدول 3'!F20/'جدول 3'!F27*100</f>
        <v>0</v>
      </c>
      <c r="H20" s="35">
        <f>+'جدول 3'!G20/'جدول 3'!G27*100</f>
        <v>0</v>
      </c>
      <c r="I20" s="35">
        <f>+'جدول 3'!H20/'جدول 3'!H27*100</f>
        <v>0</v>
      </c>
      <c r="J20" s="35">
        <f>+'جدول 3'!I20/'جدول 3'!I27*100</f>
        <v>0</v>
      </c>
      <c r="K20" s="35">
        <f>+'جدول 3'!J20/'جدول 3'!J27*100</f>
        <v>0</v>
      </c>
      <c r="L20" s="36">
        <f>+'جدول 3'!K20/'جدول 3'!K27*100</f>
        <v>0</v>
      </c>
      <c r="M20" s="1" t="s">
        <v>58</v>
      </c>
      <c r="N20" s="70" t="s">
        <v>146</v>
      </c>
    </row>
    <row r="21" spans="1:14" ht="33.75">
      <c r="A21" s="104"/>
      <c r="B21" s="104"/>
      <c r="C21" s="34">
        <f>+'جدول 3'!B21/'جدول 3'!B27*100</f>
        <v>0.4458354736719601</v>
      </c>
      <c r="D21" s="35">
        <f>+'جدول 3'!C21/'جدول 3'!C27*100</f>
        <v>0</v>
      </c>
      <c r="E21" s="35">
        <f>+'جدول 3'!D21/'جدول 3'!D27*100</f>
        <v>11.03169542501481</v>
      </c>
      <c r="F21" s="35">
        <f>+'جدول 3'!E21/'جدول 3'!E27*100</f>
        <v>0</v>
      </c>
      <c r="G21" s="35">
        <f>+'جدول 3'!F21/'جدول 3'!F27*100</f>
        <v>0</v>
      </c>
      <c r="H21" s="35">
        <f>+'جدول 3'!G21/'جدول 3'!G27*100</f>
        <v>0</v>
      </c>
      <c r="I21" s="35">
        <f>+'جدول 3'!H21/'جدول 3'!H27*100</f>
        <v>0</v>
      </c>
      <c r="J21" s="35">
        <f>+'جدول 3'!I21/'جدول 3'!I27*100</f>
        <v>0</v>
      </c>
      <c r="K21" s="35">
        <f>+'جدول 3'!J21/'جدول 3'!J27*100</f>
        <v>0</v>
      </c>
      <c r="L21" s="36">
        <f>+'جدول 3'!K21/'جدول 3'!K27*100</f>
        <v>0</v>
      </c>
      <c r="M21" s="1" t="s">
        <v>59</v>
      </c>
      <c r="N21" s="70" t="s">
        <v>60</v>
      </c>
    </row>
    <row r="22" spans="1:14" ht="39.75" customHeight="1">
      <c r="A22" s="104"/>
      <c r="B22" s="104"/>
      <c r="C22" s="34">
        <f>+'جدول 3'!B22/'جدول 3'!B27*100</f>
        <v>0.0746594231927524</v>
      </c>
      <c r="D22" s="35">
        <f>+'جدول 3'!C22/'جدول 3'!C27*100</f>
        <v>0</v>
      </c>
      <c r="E22" s="35">
        <f>+'جدول 3'!D22/'جدول 3'!D27*100</f>
        <v>0.005872129872421124</v>
      </c>
      <c r="F22" s="35">
        <f>+'جدول 3'!E22/'جدول 3'!E27*100</f>
        <v>1.7836705502132233</v>
      </c>
      <c r="G22" s="35">
        <f>+'جدول 3'!F22/'جدول 3'!F27*100</f>
        <v>0</v>
      </c>
      <c r="H22" s="35">
        <f>+'جدول 3'!G22/'جدول 3'!G27*100</f>
        <v>0.23945596709481734</v>
      </c>
      <c r="I22" s="35">
        <f>+'جدول 3'!H22/'جدول 3'!H27*100</f>
        <v>0</v>
      </c>
      <c r="J22" s="35">
        <f>+'جدول 3'!I22/'جدول 3'!I27*100</f>
        <v>0</v>
      </c>
      <c r="K22" s="35">
        <f>+'جدول 3'!J22/'جدول 3'!J27*100</f>
        <v>0</v>
      </c>
      <c r="L22" s="36">
        <f>+'جدول 3'!K22/'جدول 3'!K27*100</f>
        <v>0</v>
      </c>
      <c r="M22" s="1" t="s">
        <v>61</v>
      </c>
      <c r="N22" s="70" t="s">
        <v>62</v>
      </c>
    </row>
    <row r="23" spans="1:14" ht="32.25" customHeight="1">
      <c r="A23" s="104"/>
      <c r="B23" s="104"/>
      <c r="C23" s="34">
        <f>+'جدول 3'!B23/'جدول 3'!B27*100</f>
        <v>0.06906269484134867</v>
      </c>
      <c r="D23" s="35">
        <f>+'جدول 3'!C23/'جدول 3'!C27*100</f>
        <v>0</v>
      </c>
      <c r="E23" s="35">
        <f>+'جدول 3'!D23/'جدول 3'!D27*100</f>
        <v>1.708365542902082</v>
      </c>
      <c r="F23" s="35">
        <f>+'جدول 3'!E23/'جدول 3'!E27*100</f>
        <v>0</v>
      </c>
      <c r="G23" s="35">
        <f>+'جدول 3'!F23/'جدول 3'!F27*100</f>
        <v>0</v>
      </c>
      <c r="H23" s="35">
        <f>+'جدول 3'!G23/'جدول 3'!G27*100</f>
        <v>0</v>
      </c>
      <c r="I23" s="35">
        <f>+'جدول 3'!H23/'جدول 3'!H27*100</f>
        <v>0</v>
      </c>
      <c r="J23" s="35">
        <f>+'جدول 3'!I23/'جدول 3'!I27*100</f>
        <v>6.950614985723369E-05</v>
      </c>
      <c r="K23" s="35">
        <f>+'جدول 3'!J23/'جدول 3'!J27*100</f>
        <v>0</v>
      </c>
      <c r="L23" s="36">
        <f>+'جدول 3'!K23/'جدول 3'!K27*100</f>
        <v>0</v>
      </c>
      <c r="M23" s="1" t="s">
        <v>63</v>
      </c>
      <c r="N23" s="70" t="s">
        <v>64</v>
      </c>
    </row>
    <row r="24" spans="1:14" ht="36" customHeight="1">
      <c r="A24" s="104"/>
      <c r="B24" s="104"/>
      <c r="C24" s="34">
        <f>+'جدول 3'!B24/'جدول 3'!B27*100</f>
        <v>0.621623172863076</v>
      </c>
      <c r="D24" s="35">
        <f>+'جدول 3'!C24/'جدول 3'!C27*100</f>
        <v>0</v>
      </c>
      <c r="E24" s="35">
        <f>+'جدول 3'!D24/'جدول 3'!D27*100</f>
        <v>15.14879022924312</v>
      </c>
      <c r="F24" s="35">
        <f>+'جدول 3'!E24/'جدول 3'!E27*100</f>
        <v>0.22191672406669047</v>
      </c>
      <c r="G24" s="35">
        <f>+'جدول 3'!F24/'جدول 3'!F27*100</f>
        <v>0</v>
      </c>
      <c r="H24" s="35">
        <f>+'جدول 3'!G24/'جدول 3'!G27*100</f>
        <v>0</v>
      </c>
      <c r="I24" s="35">
        <f>+'جدول 3'!H24/'جدول 3'!H27*100</f>
        <v>0</v>
      </c>
      <c r="J24" s="35">
        <f>+'جدول 3'!I24/'جدول 3'!I27*100</f>
        <v>0</v>
      </c>
      <c r="K24" s="35">
        <f>+'جدول 3'!J24/'جدول 3'!J27*100</f>
        <v>0.24305173031290006</v>
      </c>
      <c r="L24" s="36">
        <f>+'جدول 3'!K24/'جدول 3'!K27*100</f>
        <v>0</v>
      </c>
      <c r="M24" s="1" t="s">
        <v>65</v>
      </c>
      <c r="N24" s="70" t="s">
        <v>66</v>
      </c>
    </row>
    <row r="25" spans="1:14" ht="35.25" customHeight="1">
      <c r="A25" s="104"/>
      <c r="B25" s="104"/>
      <c r="C25" s="34">
        <f>+'جدول 3'!B25/'جدول 3'!B27*100</f>
        <v>0.009223917854363313</v>
      </c>
      <c r="D25" s="35">
        <f>+'جدول 3'!C25/'جدول 3'!C27*100</f>
        <v>0</v>
      </c>
      <c r="E25" s="35">
        <f>+'جدول 3'!D25/'جدول 3'!D27*100</f>
        <v>0</v>
      </c>
      <c r="F25" s="35">
        <f>+'جدول 3'!E25/'جدول 3'!E27*100</f>
        <v>0</v>
      </c>
      <c r="G25" s="35">
        <f>+'جدول 3'!F25/'جدول 3'!F27*100</f>
        <v>0.48637843349442444</v>
      </c>
      <c r="H25" s="35">
        <f>+'جدول 3'!G25/'جدول 3'!G27*100</f>
        <v>0</v>
      </c>
      <c r="I25" s="35">
        <f>+'جدول 3'!H25/'جدول 3'!H27*100</f>
        <v>0</v>
      </c>
      <c r="J25" s="35">
        <f>+'جدول 3'!I25/'جدول 3'!I27*100</f>
        <v>0</v>
      </c>
      <c r="K25" s="35">
        <f>+'جدول 3'!J25/'جدول 3'!J27*100</f>
        <v>0</v>
      </c>
      <c r="L25" s="36">
        <f>+'جدول 3'!K25/'جدول 3'!K27*100</f>
        <v>0</v>
      </c>
      <c r="M25" s="1" t="s">
        <v>67</v>
      </c>
      <c r="N25" s="70" t="s">
        <v>68</v>
      </c>
    </row>
    <row r="26" spans="1:14" ht="27.75" customHeight="1" thickBot="1">
      <c r="A26" s="104"/>
      <c r="B26" s="104"/>
      <c r="C26" s="34">
        <f>+'جدول 3'!B26/'جدول 3'!B27*100</f>
        <v>0</v>
      </c>
      <c r="D26" s="35">
        <f>+'جدول 3'!C26/'جدول 3'!C27*100</f>
        <v>0</v>
      </c>
      <c r="E26" s="35">
        <f>+'جدول 3'!D26/'جدول 3'!D27*100</f>
        <v>0</v>
      </c>
      <c r="F26" s="35">
        <f>+'جدول 3'!E26/'جدول 3'!E27*100</f>
        <v>0</v>
      </c>
      <c r="G26" s="35">
        <f>+'جدول 3'!F26/'جدول 3'!F27*100</f>
        <v>0</v>
      </c>
      <c r="H26" s="35">
        <f>+'جدول 3'!G26/'جدول 3'!G27*100</f>
        <v>0</v>
      </c>
      <c r="I26" s="35">
        <f>+'جدول 3'!H26/'جدول 3'!H27*100</f>
        <v>0</v>
      </c>
      <c r="J26" s="35">
        <f>+'جدول 3'!I26/'جدول 3'!I27*100</f>
        <v>0</v>
      </c>
      <c r="K26" s="35">
        <f>+'جدول 3'!J26/'جدول 3'!J27*100</f>
        <v>0</v>
      </c>
      <c r="L26" s="36">
        <f>+'جدول 3'!K26/'جدول 3'!K27*100</f>
        <v>0</v>
      </c>
      <c r="M26" s="8" t="s">
        <v>69</v>
      </c>
      <c r="N26" s="72" t="s">
        <v>70</v>
      </c>
    </row>
    <row r="27" spans="1:14" ht="31.5" customHeight="1" thickBot="1">
      <c r="A27" s="104"/>
      <c r="B27" s="104"/>
      <c r="C27" s="27">
        <f aca="true" t="shared" si="0" ref="C27:L27">SUM(C19:C26)</f>
        <v>100.00000000000003</v>
      </c>
      <c r="D27" s="28">
        <f t="shared" si="0"/>
        <v>100</v>
      </c>
      <c r="E27" s="28">
        <f t="shared" si="0"/>
        <v>100</v>
      </c>
      <c r="F27" s="28">
        <f t="shared" si="0"/>
        <v>100.00000000000003</v>
      </c>
      <c r="G27" s="28">
        <f t="shared" si="0"/>
        <v>100</v>
      </c>
      <c r="H27" s="28">
        <f t="shared" si="0"/>
        <v>100</v>
      </c>
      <c r="I27" s="28">
        <f t="shared" si="0"/>
        <v>100</v>
      </c>
      <c r="J27" s="28">
        <f t="shared" si="0"/>
        <v>100</v>
      </c>
      <c r="K27" s="28">
        <f t="shared" si="0"/>
        <v>100</v>
      </c>
      <c r="L27" s="30">
        <f t="shared" si="0"/>
        <v>100</v>
      </c>
      <c r="M27" s="9" t="s">
        <v>71</v>
      </c>
      <c r="N27" s="73" t="s">
        <v>72</v>
      </c>
    </row>
    <row r="28" spans="1:23" ht="27">
      <c r="A28" s="104"/>
      <c r="B28" s="104"/>
      <c r="C28" s="132"/>
      <c r="D28" s="104"/>
      <c r="E28" s="104"/>
      <c r="F28" s="104"/>
      <c r="G28" s="104"/>
      <c r="H28" s="104"/>
      <c r="I28" s="104"/>
      <c r="J28" s="104"/>
      <c r="K28" s="104"/>
      <c r="L28" s="104"/>
      <c r="M28" s="104"/>
      <c r="N28" s="104"/>
      <c r="O28" s="104"/>
      <c r="P28" s="104"/>
      <c r="Q28" s="104"/>
      <c r="R28" s="104"/>
      <c r="S28" s="104"/>
      <c r="T28" s="104"/>
      <c r="U28" s="104"/>
      <c r="V28" s="104"/>
      <c r="W28" s="104"/>
    </row>
    <row r="29" spans="1:23" ht="27">
      <c r="A29" s="104"/>
      <c r="B29" s="104"/>
      <c r="C29" s="132"/>
      <c r="D29" s="104"/>
      <c r="E29" s="104"/>
      <c r="F29" s="104"/>
      <c r="G29" s="104"/>
      <c r="H29" s="104"/>
      <c r="I29" s="104"/>
      <c r="J29" s="104"/>
      <c r="K29" s="104"/>
      <c r="L29" s="104"/>
      <c r="M29" s="104"/>
      <c r="N29" s="104"/>
      <c r="O29" s="104"/>
      <c r="P29" s="104"/>
      <c r="Q29" s="104"/>
      <c r="R29" s="104"/>
      <c r="S29" s="104"/>
      <c r="T29" s="104"/>
      <c r="U29" s="104"/>
      <c r="V29" s="104"/>
      <c r="W29" s="104"/>
    </row>
    <row r="30" spans="1:23" ht="27">
      <c r="A30" s="104"/>
      <c r="B30" s="104"/>
      <c r="C30" s="132"/>
      <c r="D30" s="104"/>
      <c r="E30" s="104"/>
      <c r="F30" s="104"/>
      <c r="G30" s="104"/>
      <c r="H30" s="104"/>
      <c r="I30" s="104"/>
      <c r="J30" s="104"/>
      <c r="K30" s="104"/>
      <c r="L30" s="104"/>
      <c r="M30" s="104"/>
      <c r="N30" s="104"/>
      <c r="O30" s="104"/>
      <c r="P30" s="104"/>
      <c r="Q30" s="104"/>
      <c r="R30" s="104"/>
      <c r="S30" s="104"/>
      <c r="T30" s="104"/>
      <c r="U30" s="104"/>
      <c r="V30" s="104"/>
      <c r="W30" s="104"/>
    </row>
    <row r="31" spans="2:23" ht="27">
      <c r="B31" s="104"/>
      <c r="C31" s="132"/>
      <c r="D31" s="104"/>
      <c r="E31" s="104"/>
      <c r="F31" s="104"/>
      <c r="G31" s="104"/>
      <c r="H31" s="104"/>
      <c r="I31" s="104"/>
      <c r="J31" s="104"/>
      <c r="K31" s="104"/>
      <c r="L31" s="104"/>
      <c r="M31" s="104"/>
      <c r="N31" s="104"/>
      <c r="O31" s="104"/>
      <c r="P31" s="104"/>
      <c r="Q31" s="104"/>
      <c r="R31" s="104"/>
      <c r="S31" s="104"/>
      <c r="T31" s="104"/>
      <c r="U31" s="104"/>
      <c r="V31" s="104"/>
      <c r="W31" s="104"/>
    </row>
    <row r="32" ht="27">
      <c r="C32" s="15"/>
    </row>
    <row r="33" ht="27">
      <c r="C33" s="15"/>
    </row>
    <row r="34" ht="27">
      <c r="C34" s="15"/>
    </row>
    <row r="35" ht="12.75">
      <c r="C35" s="16"/>
    </row>
  </sheetData>
  <sheetProtection/>
  <mergeCells count="11">
    <mergeCell ref="M6:N7"/>
    <mergeCell ref="G6:G7"/>
    <mergeCell ref="H6:H7"/>
    <mergeCell ref="I6:I7"/>
    <mergeCell ref="J6:J7"/>
    <mergeCell ref="C6:C8"/>
    <mergeCell ref="D6:D7"/>
    <mergeCell ref="E6:E7"/>
    <mergeCell ref="F6:F7"/>
    <mergeCell ref="K6:K7"/>
    <mergeCell ref="L6:L7"/>
  </mergeCells>
  <printOptions/>
  <pageMargins left="0.75" right="0.75" top="1" bottom="1" header="0.5" footer="0.5"/>
  <pageSetup horizontalDpi="600" verticalDpi="600" orientation="portrait" paperSize="9" r:id="rId2"/>
  <headerFooter alignWithMargins="0">
    <oddFooter>&amp;L&amp;"Arial,Bold"&amp;18 112</oddFooter>
  </headerFooter>
  <drawing r:id="rId1"/>
</worksheet>
</file>

<file path=xl/worksheets/sheet9.xml><?xml version="1.0" encoding="utf-8"?>
<worksheet xmlns="http://schemas.openxmlformats.org/spreadsheetml/2006/main" xmlns:r="http://schemas.openxmlformats.org/officeDocument/2006/relationships">
  <dimension ref="A4:P33"/>
  <sheetViews>
    <sheetView zoomScalePageLayoutView="0" workbookViewId="0" topLeftCell="A1">
      <selection activeCell="B4" sqref="B4:N27"/>
    </sheetView>
  </sheetViews>
  <sheetFormatPr defaultColWidth="9.140625" defaultRowHeight="12.75"/>
  <cols>
    <col min="2" max="2" width="2.57421875" style="0" customWidth="1"/>
    <col min="3" max="10" width="15.7109375" style="0" customWidth="1"/>
    <col min="11" max="11" width="16.8515625" style="0" customWidth="1"/>
    <col min="12" max="12" width="15.7109375" style="0" customWidth="1"/>
    <col min="13" max="13" width="12.140625" style="0" customWidth="1"/>
    <col min="14" max="14" width="58.8515625" style="0" customWidth="1"/>
  </cols>
  <sheetData>
    <row r="4" spans="1:14" ht="27.75">
      <c r="A4" s="104"/>
      <c r="B4" s="104"/>
      <c r="C4" s="105" t="s">
        <v>150</v>
      </c>
      <c r="D4" s="130"/>
      <c r="E4" s="130"/>
      <c r="F4" s="130"/>
      <c r="G4" s="130"/>
      <c r="H4" s="130"/>
      <c r="I4" s="130"/>
      <c r="J4" s="130"/>
      <c r="K4" s="130"/>
      <c r="L4" s="130"/>
      <c r="M4" s="130"/>
      <c r="N4" s="128" t="s">
        <v>167</v>
      </c>
    </row>
    <row r="5" spans="1:14" ht="25.5" thickBot="1">
      <c r="A5" s="104"/>
      <c r="B5" s="104"/>
      <c r="C5" s="133"/>
      <c r="D5" s="130"/>
      <c r="E5" s="130"/>
      <c r="F5" s="130"/>
      <c r="G5" s="130"/>
      <c r="H5" s="130"/>
      <c r="I5" s="130"/>
      <c r="J5" s="130"/>
      <c r="K5" s="130"/>
      <c r="L5" s="130"/>
      <c r="M5" s="130"/>
      <c r="N5" s="130"/>
    </row>
    <row r="6" spans="1:14" ht="12.75" customHeight="1">
      <c r="A6" s="104"/>
      <c r="B6" s="104"/>
      <c r="C6" s="180" t="s">
        <v>92</v>
      </c>
      <c r="D6" s="178" t="s">
        <v>102</v>
      </c>
      <c r="E6" s="178" t="s">
        <v>93</v>
      </c>
      <c r="F6" s="178" t="s">
        <v>94</v>
      </c>
      <c r="G6" s="178" t="s">
        <v>95</v>
      </c>
      <c r="H6" s="178" t="s">
        <v>96</v>
      </c>
      <c r="I6" s="178" t="s">
        <v>97</v>
      </c>
      <c r="J6" s="178" t="s">
        <v>98</v>
      </c>
      <c r="K6" s="178" t="s">
        <v>99</v>
      </c>
      <c r="L6" s="173" t="s">
        <v>100</v>
      </c>
      <c r="M6" s="153" t="s">
        <v>159</v>
      </c>
      <c r="N6" s="175"/>
    </row>
    <row r="7" spans="1:16" ht="103.5" customHeight="1">
      <c r="A7" s="104"/>
      <c r="B7" s="104"/>
      <c r="C7" s="181"/>
      <c r="D7" s="179"/>
      <c r="E7" s="179"/>
      <c r="F7" s="179"/>
      <c r="G7" s="179"/>
      <c r="H7" s="179"/>
      <c r="I7" s="179"/>
      <c r="J7" s="179"/>
      <c r="K7" s="179"/>
      <c r="L7" s="174"/>
      <c r="M7" s="176"/>
      <c r="N7" s="177"/>
      <c r="P7" s="16"/>
    </row>
    <row r="8" spans="1:14" ht="24.75" customHeight="1" thickBot="1">
      <c r="A8" s="104"/>
      <c r="B8" s="104"/>
      <c r="C8" s="182"/>
      <c r="D8" s="10" t="s">
        <v>90</v>
      </c>
      <c r="E8" s="10" t="s">
        <v>88</v>
      </c>
      <c r="F8" s="10" t="s">
        <v>86</v>
      </c>
      <c r="G8" s="10" t="s">
        <v>84</v>
      </c>
      <c r="H8" s="10" t="s">
        <v>82</v>
      </c>
      <c r="I8" s="10" t="s">
        <v>80</v>
      </c>
      <c r="J8" s="10" t="s">
        <v>78</v>
      </c>
      <c r="K8" s="10" t="s">
        <v>76</v>
      </c>
      <c r="L8" s="11" t="s">
        <v>74</v>
      </c>
      <c r="M8" s="4" t="s">
        <v>101</v>
      </c>
      <c r="N8" s="61" t="s">
        <v>36</v>
      </c>
    </row>
    <row r="9" spans="1:14" ht="33.75">
      <c r="A9" s="104"/>
      <c r="B9" s="104"/>
      <c r="C9" s="40">
        <f>SUM(D9:L9)</f>
        <v>100</v>
      </c>
      <c r="D9" s="32">
        <f>+'جدول 3'!C9/'جدول 3'!B9*100</f>
        <v>0</v>
      </c>
      <c r="E9" s="32">
        <f>+'جدول 3'!D9/'جدول 3'!B9*100</f>
        <v>0</v>
      </c>
      <c r="F9" s="32">
        <f>+'جدول 3'!E9/'جدول 3'!B9*100</f>
        <v>0</v>
      </c>
      <c r="G9" s="32">
        <f>+'جدول 3'!F9/'جدول 3'!B9*100</f>
        <v>0.002278335197198508</v>
      </c>
      <c r="H9" s="32">
        <f>+'جدول 3'!G9/'جدول 3'!B9*100</f>
        <v>0</v>
      </c>
      <c r="I9" s="32">
        <f>+'جدول 3'!H9/'جدول 3'!B9*100</f>
        <v>0.7736778964182112</v>
      </c>
      <c r="J9" s="32">
        <f>+'جدول 3'!I9/'جدول 3'!B9*100</f>
        <v>34.794275124765775</v>
      </c>
      <c r="K9" s="32">
        <f>+'جدول 3'!J9/'جدول 3'!B9*100</f>
        <v>1.1000391058455299E-07</v>
      </c>
      <c r="L9" s="33">
        <f>+'جدول 3'!K9/'جدول 3'!B9*100</f>
        <v>64.4297685336149</v>
      </c>
      <c r="M9" s="12" t="s">
        <v>37</v>
      </c>
      <c r="N9" s="69" t="s">
        <v>38</v>
      </c>
    </row>
    <row r="10" spans="1:14" ht="33.75">
      <c r="A10" s="104"/>
      <c r="B10" s="104"/>
      <c r="C10" s="41">
        <f aca="true" t="shared" si="0" ref="C10:C27">SUM(D10:L10)</f>
        <v>100</v>
      </c>
      <c r="D10" s="35">
        <f>+'جدول 3'!C10/'جدول 3'!B10*100</f>
        <v>0</v>
      </c>
      <c r="E10" s="35">
        <f>+'جدول 3'!D10/'جدول 3'!B10*100</f>
        <v>0</v>
      </c>
      <c r="F10" s="35">
        <f>+'جدول 3'!E10/'جدول 3'!B10*100</f>
        <v>0.01175470767428997</v>
      </c>
      <c r="G10" s="35">
        <f>+'جدول 3'!F10/'جدول 3'!B10*100</f>
        <v>0</v>
      </c>
      <c r="H10" s="35">
        <f>+'جدول 3'!G10/'جدول 3'!B10*100</f>
        <v>0</v>
      </c>
      <c r="I10" s="35">
        <f>+'جدول 3'!H10/'جدول 3'!B10*100</f>
        <v>0</v>
      </c>
      <c r="J10" s="35">
        <f>+'جدول 3'!I10/'جدول 3'!B10*100</f>
        <v>52.276324913820446</v>
      </c>
      <c r="K10" s="35">
        <f>+'جدول 3'!J10/'جدول 3'!B10*100</f>
        <v>0.07500594647328862</v>
      </c>
      <c r="L10" s="36">
        <f>+'جدول 3'!K10/'جدول 3'!B10*100</f>
        <v>47.63691443203198</v>
      </c>
      <c r="M10" s="13" t="s">
        <v>39</v>
      </c>
      <c r="N10" s="70" t="s">
        <v>40</v>
      </c>
    </row>
    <row r="11" spans="1:14" ht="33.75">
      <c r="A11" s="104"/>
      <c r="B11" s="104"/>
      <c r="C11" s="41">
        <f t="shared" si="0"/>
        <v>100</v>
      </c>
      <c r="D11" s="35">
        <f>+'جدول 3'!C11/'جدول 3'!B11*100</f>
        <v>0</v>
      </c>
      <c r="E11" s="35">
        <f>+'جدول 3'!D11/'جدول 3'!B11*100</f>
        <v>0</v>
      </c>
      <c r="F11" s="35">
        <f>+'جدول 3'!E11/'جدول 3'!B11*100</f>
        <v>35.820403015870504</v>
      </c>
      <c r="G11" s="35">
        <f>+'جدول 3'!F11/'جدول 3'!B11*100</f>
        <v>0</v>
      </c>
      <c r="H11" s="35">
        <f>+'جدول 3'!G11/'جدول 3'!B11*100</f>
        <v>0</v>
      </c>
      <c r="I11" s="35">
        <f>+'جدول 3'!H11/'جدول 3'!B11*100</f>
        <v>0.007479808937161413</v>
      </c>
      <c r="J11" s="35">
        <f>+'جدول 3'!I11/'جدول 3'!B11*100</f>
        <v>6.300100767954889</v>
      </c>
      <c r="K11" s="35">
        <f>+'جدول 3'!J11/'جدول 3'!B11*100</f>
        <v>57.872016407237446</v>
      </c>
      <c r="L11" s="36">
        <f>+'جدول 3'!K11/'جدول 3'!B11*100</f>
        <v>0</v>
      </c>
      <c r="M11" s="13" t="s">
        <v>41</v>
      </c>
      <c r="N11" s="70" t="s">
        <v>42</v>
      </c>
    </row>
    <row r="12" spans="1:14" ht="33.75">
      <c r="A12" s="104"/>
      <c r="B12" s="104"/>
      <c r="C12" s="41">
        <f t="shared" si="0"/>
        <v>100</v>
      </c>
      <c r="D12" s="35">
        <f>+'جدول 3'!C12/'جدول 3'!B12*100</f>
        <v>0</v>
      </c>
      <c r="E12" s="35">
        <f>+'جدول 3'!D12/'جدول 3'!B12*100</f>
        <v>0</v>
      </c>
      <c r="F12" s="35">
        <f>+'جدول 3'!E12/'جدول 3'!B12*100</f>
        <v>0</v>
      </c>
      <c r="G12" s="35">
        <f>+'جدول 3'!F12/'جدول 3'!B12*100</f>
        <v>0</v>
      </c>
      <c r="H12" s="35">
        <f>+'جدول 3'!G12/'جدول 3'!B12*100</f>
        <v>0</v>
      </c>
      <c r="I12" s="35">
        <f>+'جدول 3'!H12/'جدول 3'!B12*100</f>
        <v>0</v>
      </c>
      <c r="J12" s="35">
        <f>+'جدول 3'!I12/'جدول 3'!B12*100</f>
        <v>83.95320802899506</v>
      </c>
      <c r="K12" s="35">
        <f>+'جدول 3'!J12/'جدول 3'!B12*100</f>
        <v>0</v>
      </c>
      <c r="L12" s="36">
        <f>+'جدول 3'!K12/'جدول 3'!B12*100</f>
        <v>16.046791971004936</v>
      </c>
      <c r="M12" s="13" t="s">
        <v>43</v>
      </c>
      <c r="N12" s="70" t="s">
        <v>44</v>
      </c>
    </row>
    <row r="13" spans="1:14" ht="33" customHeight="1">
      <c r="A13" s="104"/>
      <c r="B13" s="104"/>
      <c r="C13" s="41">
        <f t="shared" si="0"/>
        <v>100.00000000000001</v>
      </c>
      <c r="D13" s="35">
        <f>+'جدول 3'!C13/'جدول 3'!B13*100</f>
        <v>0</v>
      </c>
      <c r="E13" s="35">
        <f>+'جدول 3'!D13/'جدول 3'!B13*100</f>
        <v>0</v>
      </c>
      <c r="F13" s="35">
        <f>+'جدول 3'!E13/'جدول 3'!B13*100</f>
        <v>0.00486318928089049</v>
      </c>
      <c r="G13" s="35">
        <f>+'جدول 3'!F13/'جدول 3'!B13*100</f>
        <v>0.8138079161888794</v>
      </c>
      <c r="H13" s="35">
        <f>+'جدول 3'!G13/'جدول 3'!B13*100</f>
        <v>0</v>
      </c>
      <c r="I13" s="35">
        <f>+'جدول 3'!H13/'جدول 3'!B13*100</f>
        <v>95.47847865447827</v>
      </c>
      <c r="J13" s="35">
        <f>+'جدول 3'!I13/'جدول 3'!B13*100</f>
        <v>3.702850240051979</v>
      </c>
      <c r="K13" s="35">
        <f>+'جدول 3'!J13/'جدول 3'!B13*100</f>
        <v>0</v>
      </c>
      <c r="L13" s="36">
        <f>+'جدول 3'!K13/'جدول 3'!B13*100</f>
        <v>0</v>
      </c>
      <c r="M13" s="13" t="s">
        <v>45</v>
      </c>
      <c r="N13" s="70" t="s">
        <v>46</v>
      </c>
    </row>
    <row r="14" spans="1:14" ht="33.75">
      <c r="A14" s="104"/>
      <c r="B14" s="104"/>
      <c r="C14" s="41">
        <f t="shared" si="0"/>
        <v>100</v>
      </c>
      <c r="D14" s="35">
        <f>+'جدول 3'!C14/'جدول 3'!B14*100</f>
        <v>0</v>
      </c>
      <c r="E14" s="35">
        <f>+'جدول 3'!D14/'جدول 3'!B14*100</f>
        <v>0.735108785551049</v>
      </c>
      <c r="F14" s="35">
        <f>+'جدول 3'!E14/'جدول 3'!B14*100</f>
        <v>60.49238866965564</v>
      </c>
      <c r="G14" s="35">
        <f>+'جدول 3'!F14/'جدول 3'!B14*100</f>
        <v>0.3969215004330668</v>
      </c>
      <c r="H14" s="35">
        <f>+'جدول 3'!G14/'جدول 3'!B14*100</f>
        <v>34.36819639829984</v>
      </c>
      <c r="I14" s="35">
        <f>+'جدول 3'!H14/'جدول 3'!B14*100</f>
        <v>0</v>
      </c>
      <c r="J14" s="35">
        <f>+'جدول 3'!I14/'جدول 3'!B14*100</f>
        <v>4.00738464606041</v>
      </c>
      <c r="K14" s="35">
        <f>+'جدول 3'!J14/'جدول 3'!B14*100</f>
        <v>0</v>
      </c>
      <c r="L14" s="36">
        <f>+'جدول 3'!K14/'جدول 3'!B14*100</f>
        <v>0</v>
      </c>
      <c r="M14" s="13" t="s">
        <v>47</v>
      </c>
      <c r="N14" s="70" t="s">
        <v>48</v>
      </c>
    </row>
    <row r="15" spans="1:14" ht="33.75">
      <c r="A15" s="104"/>
      <c r="B15" s="104"/>
      <c r="C15" s="41">
        <f t="shared" si="0"/>
        <v>100</v>
      </c>
      <c r="D15" s="35">
        <f>+'جدول 3'!C15/'جدول 3'!B15*100</f>
        <v>0</v>
      </c>
      <c r="E15" s="35">
        <f>+'جدول 3'!D15/'جدول 3'!B15*100</f>
        <v>0</v>
      </c>
      <c r="F15" s="35">
        <f>+'جدول 3'!E15/'جدول 3'!B15*100</f>
        <v>0</v>
      </c>
      <c r="G15" s="35">
        <f>+'جدول 3'!F15/'جدول 3'!B15*100</f>
        <v>99.27374986279163</v>
      </c>
      <c r="H15" s="35">
        <f>+'جدول 3'!G15/'جدول 3'!B15*100</f>
        <v>0.5671627051162789</v>
      </c>
      <c r="I15" s="35">
        <f>+'جدول 3'!H15/'جدول 3'!B15*100</f>
        <v>0</v>
      </c>
      <c r="J15" s="35">
        <f>+'جدول 3'!I15/'جدول 3'!B15*100</f>
        <v>0.15908743209209442</v>
      </c>
      <c r="K15" s="35">
        <f>+'جدول 3'!J15/'جدول 3'!B15*100</f>
        <v>0</v>
      </c>
      <c r="L15" s="36">
        <f>+'جدول 3'!K15/'جدول 3'!B15*100</f>
        <v>0</v>
      </c>
      <c r="M15" s="13" t="s">
        <v>49</v>
      </c>
      <c r="N15" s="70" t="s">
        <v>50</v>
      </c>
    </row>
    <row r="16" spans="1:14" ht="30" customHeight="1">
      <c r="A16" s="104"/>
      <c r="B16" s="104"/>
      <c r="C16" s="41">
        <f t="shared" si="0"/>
        <v>100</v>
      </c>
      <c r="D16" s="35">
        <f>+'جدول 3'!C16/'جدول 3'!B16*100</f>
        <v>59.136603833729005</v>
      </c>
      <c r="E16" s="35">
        <f>+'جدول 3'!D16/'جدول 3'!B16*100</f>
        <v>0</v>
      </c>
      <c r="F16" s="35">
        <f>+'جدول 3'!E16/'جدول 3'!B16*100</f>
        <v>0</v>
      </c>
      <c r="G16" s="35">
        <f>+'جدول 3'!F16/'جدول 3'!B16*100</f>
        <v>0</v>
      </c>
      <c r="H16" s="35">
        <f>+'جدول 3'!G16/'جدول 3'!B16*100</f>
        <v>0</v>
      </c>
      <c r="I16" s="35">
        <f>+'جدول 3'!H16/'جدول 3'!B16*100</f>
        <v>0</v>
      </c>
      <c r="J16" s="35">
        <f>+'جدول 3'!I16/'جدول 3'!B16*100</f>
        <v>40.86339616627099</v>
      </c>
      <c r="K16" s="35">
        <f>+'جدول 3'!J16/'جدول 3'!B16*100</f>
        <v>0</v>
      </c>
      <c r="L16" s="36">
        <f>+'جدول 3'!K16/'جدول 3'!B16*100</f>
        <v>0</v>
      </c>
      <c r="M16" s="1" t="s">
        <v>51</v>
      </c>
      <c r="N16" s="70" t="s">
        <v>73</v>
      </c>
    </row>
    <row r="17" spans="1:14" ht="30.75" customHeight="1">
      <c r="A17" s="104"/>
      <c r="B17" s="104"/>
      <c r="C17" s="41">
        <f t="shared" si="0"/>
        <v>100</v>
      </c>
      <c r="D17" s="35">
        <f>+'جدول 3'!C17/'جدول 3'!B17*100</f>
        <v>0.32953317686022715</v>
      </c>
      <c r="E17" s="35">
        <f>+'جدول 3'!D17/'جدول 3'!B17*100</f>
        <v>0.04689826663052599</v>
      </c>
      <c r="F17" s="35">
        <f>+'جدول 3'!E17/'جدول 3'!B17*100</f>
        <v>4.064244600748191</v>
      </c>
      <c r="G17" s="35">
        <f>+'جدول 3'!F17/'جدول 3'!B17*100</f>
        <v>1.9388268580308672</v>
      </c>
      <c r="H17" s="35">
        <f>+'جدول 3'!G17/'جدول 3'!B17*100</f>
        <v>2.202687858527531</v>
      </c>
      <c r="I17" s="35">
        <f>+'جدول 3'!H17/'جدول 3'!B17*100</f>
        <v>17.908289236218362</v>
      </c>
      <c r="J17" s="35">
        <f>+'جدول 3'!I17/'جدول 3'!B17*100</f>
        <v>31.600782501507418</v>
      </c>
      <c r="K17" s="35">
        <f>+'جدول 3'!J17/'جدول 3'!B17*100</f>
        <v>0.3300677707403848</v>
      </c>
      <c r="L17" s="36">
        <f>+'جدول 3'!K17/'جدول 3'!B17*100</f>
        <v>41.578669730736486</v>
      </c>
      <c r="M17" s="14" t="s">
        <v>52</v>
      </c>
      <c r="N17" s="71" t="s">
        <v>53</v>
      </c>
    </row>
    <row r="18" spans="1:14" ht="35.25" customHeight="1">
      <c r="A18" s="104"/>
      <c r="B18" s="104"/>
      <c r="C18" s="41">
        <f t="shared" si="0"/>
        <v>100.00000000000001</v>
      </c>
      <c r="D18" s="35">
        <f>+'جدول 3'!C18/'جدول 3'!B18*100</f>
        <v>0</v>
      </c>
      <c r="E18" s="35">
        <f>+'جدول 3'!D18/'جدول 3'!B18*100</f>
        <v>1.5080887077551601</v>
      </c>
      <c r="F18" s="35">
        <f>+'جدول 3'!E18/'جدول 3'!B18*100</f>
        <v>0.014106557789900283</v>
      </c>
      <c r="G18" s="35">
        <f>+'جدول 3'!F18/'جدول 3'!B18*100</f>
        <v>3.2546897745841608</v>
      </c>
      <c r="H18" s="35">
        <f>+'جدول 3'!G18/'جدول 3'!B18*100</f>
        <v>0.07011049072267</v>
      </c>
      <c r="I18" s="35">
        <f>+'جدول 3'!H18/'جدول 3'!B18*100</f>
        <v>0</v>
      </c>
      <c r="J18" s="35">
        <f>+'جدول 3'!I18/'جدول 3'!B18*100</f>
        <v>7.438715800243599</v>
      </c>
      <c r="K18" s="35">
        <f>+'جدول 3'!J18/'جدول 3'!B18*100</f>
        <v>0.058748572756787444</v>
      </c>
      <c r="L18" s="36">
        <f>+'جدول 3'!K18/'جدول 3'!B18*100</f>
        <v>87.65554009614773</v>
      </c>
      <c r="M18" s="1" t="s">
        <v>54</v>
      </c>
      <c r="N18" s="70" t="s">
        <v>55</v>
      </c>
    </row>
    <row r="19" spans="1:14" ht="33.75">
      <c r="A19" s="104"/>
      <c r="B19" s="104"/>
      <c r="C19" s="41">
        <f t="shared" si="0"/>
        <v>100</v>
      </c>
      <c r="D19" s="35">
        <f>+'جدول 3'!C19/'جدول 3'!B19*100</f>
        <v>0.32245871893751066</v>
      </c>
      <c r="E19" s="35">
        <f>+'جدول 3'!D19/'جدول 3'!B19*100</f>
        <v>0.07826727897490769</v>
      </c>
      <c r="F19" s="35">
        <f>+'جدول 3'!E19/'جدول 3'!B19*100</f>
        <v>3.9772957495305343</v>
      </c>
      <c r="G19" s="35">
        <f>+'جدول 3'!F19/'جدول 3'!B19*100</f>
        <v>1.9670759615776336</v>
      </c>
      <c r="H19" s="35">
        <f>+'جدول 3'!G19/'جدول 3'!B19*100</f>
        <v>2.1569054307937914</v>
      </c>
      <c r="I19" s="35">
        <f>+'جدول 3'!H19/'جدول 3'!B19*100</f>
        <v>17.523831926406427</v>
      </c>
      <c r="J19" s="35">
        <f>+'جدول 3'!I19/'جدول 3'!B19*100</f>
        <v>31.08206834400557</v>
      </c>
      <c r="K19" s="35">
        <f>+'جدول 3'!J19/'جدول 3'!B19*100</f>
        <v>0.3242430575262301</v>
      </c>
      <c r="L19" s="36">
        <f>+'جدول 3'!K19/'جدول 3'!B19*100</f>
        <v>42.5678535322474</v>
      </c>
      <c r="M19" s="7" t="s">
        <v>56</v>
      </c>
      <c r="N19" s="71" t="s">
        <v>57</v>
      </c>
    </row>
    <row r="20" spans="1:14" ht="33.75">
      <c r="A20" s="104"/>
      <c r="B20" s="104"/>
      <c r="C20" s="41">
        <f t="shared" si="0"/>
        <v>100</v>
      </c>
      <c r="D20" s="35">
        <f>+'جدول 3'!C20/'جدول 3'!B20*100</f>
        <v>0</v>
      </c>
      <c r="E20" s="35">
        <f>+'جدول 3'!D20/'جدول 3'!B20*100</f>
        <v>100</v>
      </c>
      <c r="F20" s="35">
        <f>+'جدول 3'!E20/'جدول 3'!B20*100</f>
        <v>0</v>
      </c>
      <c r="G20" s="35">
        <f>+'جدول 3'!F20/'جدول 3'!B20*100</f>
        <v>0</v>
      </c>
      <c r="H20" s="35">
        <f>+'جدول 3'!G20/'جدول 3'!B20*100</f>
        <v>0</v>
      </c>
      <c r="I20" s="35">
        <f>+'جدول 3'!H20/'جدول 3'!B20*100</f>
        <v>0</v>
      </c>
      <c r="J20" s="35">
        <f>+'جدول 3'!I20/'جدول 3'!B20*100</f>
        <v>0</v>
      </c>
      <c r="K20" s="35">
        <f>+'جدول 3'!J20/'جدول 3'!B20*100</f>
        <v>0</v>
      </c>
      <c r="L20" s="36">
        <f>+'جدول 3'!K20/'جدول 3'!B20*100</f>
        <v>0</v>
      </c>
      <c r="M20" s="1" t="s">
        <v>58</v>
      </c>
      <c r="N20" s="70" t="s">
        <v>146</v>
      </c>
    </row>
    <row r="21" spans="1:14" ht="33.75">
      <c r="A21" s="104"/>
      <c r="B21" s="104"/>
      <c r="C21" s="41">
        <f t="shared" si="0"/>
        <v>100</v>
      </c>
      <c r="D21" s="35">
        <f>+'جدول 3'!C21/'جدول 3'!B21*100</f>
        <v>0</v>
      </c>
      <c r="E21" s="35">
        <f>+'جدول 3'!D21/'جدول 3'!B21*100</f>
        <v>100</v>
      </c>
      <c r="F21" s="35">
        <f>+'جدول 3'!E21/'جدول 3'!B21*100</f>
        <v>0</v>
      </c>
      <c r="G21" s="35">
        <f>+'جدول 3'!F21/'جدول 3'!B21*100</f>
        <v>0</v>
      </c>
      <c r="H21" s="35">
        <f>+'جدول 3'!G21/'جدول 3'!B21*100</f>
        <v>0</v>
      </c>
      <c r="I21" s="35">
        <f>+'جدول 3'!H21/'جدول 3'!B21*100</f>
        <v>0</v>
      </c>
      <c r="J21" s="35">
        <f>+'جدول 3'!I21/'جدول 3'!B21*100</f>
        <v>0</v>
      </c>
      <c r="K21" s="35">
        <f>+'جدول 3'!J21/'جدول 3'!B21*100</f>
        <v>0</v>
      </c>
      <c r="L21" s="36">
        <f>+'جدول 3'!K21/'جدول 3'!B21*100</f>
        <v>0</v>
      </c>
      <c r="M21" s="1" t="s">
        <v>59</v>
      </c>
      <c r="N21" s="70" t="s">
        <v>60</v>
      </c>
    </row>
    <row r="22" spans="1:14" ht="36" customHeight="1">
      <c r="A22" s="104"/>
      <c r="B22" s="104"/>
      <c r="C22" s="41">
        <f t="shared" si="0"/>
        <v>99.99999999999999</v>
      </c>
      <c r="D22" s="35">
        <f>+'جدول 3'!C22/'جدول 3'!B22*100</f>
        <v>0</v>
      </c>
      <c r="E22" s="35">
        <f>+'جدول 3'!D22/'جدول 3'!B22*100</f>
        <v>0.3178654899394894</v>
      </c>
      <c r="F22" s="35">
        <f>+'جدول 3'!E22/'جدول 3'!B22*100</f>
        <v>93.02916020561226</v>
      </c>
      <c r="G22" s="35">
        <f>+'جدول 3'!F22/'جدول 3'!B22*100</f>
        <v>0</v>
      </c>
      <c r="H22" s="35">
        <f>+'جدول 3'!G22/'جدول 3'!B22*100</f>
        <v>6.652974304448238</v>
      </c>
      <c r="I22" s="35">
        <f>+'جدول 3'!H22/'جدول 3'!B22*100</f>
        <v>0</v>
      </c>
      <c r="J22" s="35">
        <f>+'جدول 3'!I22/'جدول 3'!B22*100</f>
        <v>0</v>
      </c>
      <c r="K22" s="35">
        <f>+'جدول 3'!J22/'جدول 3'!B22*100</f>
        <v>0</v>
      </c>
      <c r="L22" s="36">
        <f>+'جدول 3'!K22/'جدول 3'!B22*100</f>
        <v>0</v>
      </c>
      <c r="M22" s="1" t="s">
        <v>61</v>
      </c>
      <c r="N22" s="70" t="s">
        <v>62</v>
      </c>
    </row>
    <row r="23" spans="1:14" ht="33.75">
      <c r="A23" s="104"/>
      <c r="B23" s="104"/>
      <c r="C23" s="41">
        <f t="shared" si="0"/>
        <v>100</v>
      </c>
      <c r="D23" s="35">
        <f>+'جدول 3'!C23/'جدول 3'!B23*100</f>
        <v>0</v>
      </c>
      <c r="E23" s="35">
        <f>+'جدول 3'!D23/'جدول 3'!B23*100</f>
        <v>99.96998817246251</v>
      </c>
      <c r="F23" s="35">
        <f>+'جدول 3'!E23/'جدول 3'!B23*100</f>
        <v>0</v>
      </c>
      <c r="G23" s="35">
        <f>+'جدول 3'!F23/'جدول 3'!B23*100</f>
        <v>0</v>
      </c>
      <c r="H23" s="35">
        <f>+'جدول 3'!G23/'جدول 3'!B23*100</f>
        <v>0</v>
      </c>
      <c r="I23" s="35">
        <f>+'جدول 3'!H23/'جدول 3'!B23*100</f>
        <v>0</v>
      </c>
      <c r="J23" s="35">
        <f>+'جدول 3'!I23/'جدول 3'!B23*100</f>
        <v>0.030011827537487327</v>
      </c>
      <c r="K23" s="35">
        <f>+'جدول 3'!J23/'جدول 3'!B23*100</f>
        <v>0</v>
      </c>
      <c r="L23" s="36">
        <f>+'جدول 3'!K23/'جدول 3'!B23*100</f>
        <v>0</v>
      </c>
      <c r="M23" s="1" t="s">
        <v>63</v>
      </c>
      <c r="N23" s="70" t="s">
        <v>64</v>
      </c>
    </row>
    <row r="24" spans="1:14" ht="35.25" customHeight="1">
      <c r="A24" s="104"/>
      <c r="B24" s="104"/>
      <c r="C24" s="41">
        <f t="shared" si="0"/>
        <v>99.99999999999999</v>
      </c>
      <c r="D24" s="35">
        <f>+'جدول 3'!C24/'جدول 3'!B24*100</f>
        <v>0</v>
      </c>
      <c r="E24" s="35">
        <f>+'جدول 3'!D24/'جدول 3'!B24*100</f>
        <v>98.48795369836559</v>
      </c>
      <c r="F24" s="35">
        <f>+'جدول 3'!E24/'جدول 3'!B24*100</f>
        <v>1.3901188294381406</v>
      </c>
      <c r="G24" s="35">
        <f>+'جدول 3'!F24/'جدول 3'!B24*100</f>
        <v>0</v>
      </c>
      <c r="H24" s="35">
        <f>+'جدول 3'!G24/'جدول 3'!B24*100</f>
        <v>0</v>
      </c>
      <c r="I24" s="35">
        <f>+'جدول 3'!H24/'جدول 3'!B24*100</f>
        <v>0</v>
      </c>
      <c r="J24" s="35">
        <f>+'جدول 3'!I24/'جدول 3'!B24*100</f>
        <v>0</v>
      </c>
      <c r="K24" s="35">
        <f>+'جدول 3'!J24/'جدول 3'!B24*100</f>
        <v>0.1219274721962581</v>
      </c>
      <c r="L24" s="36">
        <f>+'جدول 3'!K24/'جدول 3'!B24*100</f>
        <v>0</v>
      </c>
      <c r="M24" s="1" t="s">
        <v>65</v>
      </c>
      <c r="N24" s="70" t="s">
        <v>66</v>
      </c>
    </row>
    <row r="25" spans="1:14" ht="37.5" customHeight="1">
      <c r="A25" s="104"/>
      <c r="B25" s="104"/>
      <c r="C25" s="41">
        <f t="shared" si="0"/>
        <v>100</v>
      </c>
      <c r="D25" s="35">
        <f>+'جدول 3'!C25/'جدول 3'!B25*100</f>
        <v>0</v>
      </c>
      <c r="E25" s="35">
        <f>+'جدول 3'!D25/'جدول 3'!B25*100</f>
        <v>0</v>
      </c>
      <c r="F25" s="35">
        <f>+'جدول 3'!E25/'جدول 3'!B25*100</f>
        <v>0</v>
      </c>
      <c r="G25" s="35">
        <f>+'جدول 3'!F25/'جدول 3'!B25*100</f>
        <v>100</v>
      </c>
      <c r="H25" s="35">
        <f>+'جدول 3'!G25/'جدول 3'!B25*100</f>
        <v>0</v>
      </c>
      <c r="I25" s="35">
        <f>+'جدول 3'!H25/'جدول 3'!B25*100</f>
        <v>0</v>
      </c>
      <c r="J25" s="35">
        <f>+'جدول 3'!I25/'جدول 3'!B25*100</f>
        <v>0</v>
      </c>
      <c r="K25" s="35">
        <f>+'جدول 3'!J25/'جدول 3'!B25*100</f>
        <v>0</v>
      </c>
      <c r="L25" s="36">
        <f>+'جدول 3'!K25/'جدول 3'!B25*100</f>
        <v>0</v>
      </c>
      <c r="M25" s="1" t="s">
        <v>67</v>
      </c>
      <c r="N25" s="70" t="s">
        <v>68</v>
      </c>
    </row>
    <row r="26" spans="1:14" ht="27.75" customHeight="1" thickBot="1">
      <c r="A26" s="104"/>
      <c r="B26" s="104"/>
      <c r="C26" s="41">
        <v>0</v>
      </c>
      <c r="D26" s="35">
        <v>0</v>
      </c>
      <c r="E26" s="35">
        <v>0</v>
      </c>
      <c r="F26" s="35">
        <v>0</v>
      </c>
      <c r="G26" s="35">
        <v>0</v>
      </c>
      <c r="H26" s="35">
        <v>0</v>
      </c>
      <c r="I26" s="35">
        <v>0</v>
      </c>
      <c r="J26" s="35">
        <v>0</v>
      </c>
      <c r="K26" s="35">
        <v>0</v>
      </c>
      <c r="L26" s="36">
        <v>0</v>
      </c>
      <c r="M26" s="8" t="s">
        <v>69</v>
      </c>
      <c r="N26" s="72" t="s">
        <v>70</v>
      </c>
    </row>
    <row r="27" spans="1:14" ht="34.5" thickBot="1">
      <c r="A27" s="104"/>
      <c r="B27" s="104"/>
      <c r="C27" s="37">
        <f t="shared" si="0"/>
        <v>100</v>
      </c>
      <c r="D27" s="38">
        <f>+'جدول 3'!C27/'جدول 3'!B27*100</f>
        <v>0.3093688918804515</v>
      </c>
      <c r="E27" s="38">
        <f>+'جدول 3'!D27/'جدول 3'!B27*100</f>
        <v>4.04140484753604</v>
      </c>
      <c r="F27" s="38">
        <f>+'جدول 3'!E27/'جدول 3'!B27*100</f>
        <v>3.8939385079979525</v>
      </c>
      <c r="G27" s="38">
        <f>+'جدول 3'!F27/'جدول 3'!B27*100</f>
        <v>1.896448777157602</v>
      </c>
      <c r="H27" s="38">
        <f>+'جدول 3'!G27/'جدول 3'!B27*100</f>
        <v>2.074315499891583</v>
      </c>
      <c r="I27" s="38">
        <f>+'جدول 3'!H27/'جدول 3'!B27*100</f>
        <v>16.81247287229419</v>
      </c>
      <c r="J27" s="38">
        <f>+'جدول 3'!I27/'جدول 3'!B27*100</f>
        <v>29.820349582159466</v>
      </c>
      <c r="K27" s="38">
        <f>+'جدول 3'!J27/'جدول 3'!B27*100</f>
        <v>0.3118387267938314</v>
      </c>
      <c r="L27" s="39">
        <f>+'جدول 3'!K27/'جدول 3'!B27*100</f>
        <v>40.83986229428889</v>
      </c>
      <c r="M27" s="9" t="s">
        <v>71</v>
      </c>
      <c r="N27" s="73" t="s">
        <v>72</v>
      </c>
    </row>
    <row r="28" spans="1:15" ht="12.75">
      <c r="A28" s="104"/>
      <c r="B28" s="104"/>
      <c r="C28" s="104"/>
      <c r="D28" s="104"/>
      <c r="E28" s="104"/>
      <c r="F28" s="104"/>
      <c r="G28" s="104"/>
      <c r="H28" s="104"/>
      <c r="I28" s="104"/>
      <c r="J28" s="104"/>
      <c r="K28" s="104"/>
      <c r="L28" s="104"/>
      <c r="M28" s="104"/>
      <c r="N28" s="104"/>
      <c r="O28" s="104"/>
    </row>
    <row r="29" spans="1:15" ht="12.75">
      <c r="A29" s="104"/>
      <c r="B29" s="104"/>
      <c r="C29" s="104"/>
      <c r="D29" s="104"/>
      <c r="E29" s="104"/>
      <c r="F29" s="104"/>
      <c r="G29" s="104"/>
      <c r="H29" s="104"/>
      <c r="I29" s="104"/>
      <c r="J29" s="104"/>
      <c r="K29" s="104"/>
      <c r="L29" s="104"/>
      <c r="M29" s="104"/>
      <c r="N29" s="104"/>
      <c r="O29" s="104"/>
    </row>
    <row r="30" spans="1:15" ht="12.75">
      <c r="A30" s="104"/>
      <c r="B30" s="104"/>
      <c r="C30" s="104"/>
      <c r="D30" s="104"/>
      <c r="E30" s="104"/>
      <c r="F30" s="104"/>
      <c r="G30" s="104"/>
      <c r="H30" s="104"/>
      <c r="I30" s="104"/>
      <c r="J30" s="104"/>
      <c r="K30" s="104"/>
      <c r="L30" s="104"/>
      <c r="M30" s="104"/>
      <c r="N30" s="104"/>
      <c r="O30" s="104"/>
    </row>
    <row r="31" spans="1:15" ht="12.75">
      <c r="A31" s="104"/>
      <c r="B31" s="104"/>
      <c r="C31" s="104"/>
      <c r="D31" s="104"/>
      <c r="E31" s="104"/>
      <c r="F31" s="104"/>
      <c r="G31" s="104"/>
      <c r="H31" s="104"/>
      <c r="I31" s="104"/>
      <c r="J31" s="104"/>
      <c r="K31" s="104"/>
      <c r="L31" s="104"/>
      <c r="M31" s="104"/>
      <c r="N31" s="104"/>
      <c r="O31" s="104"/>
    </row>
    <row r="32" spans="1:15" ht="12.75">
      <c r="A32" s="104"/>
      <c r="B32" s="104"/>
      <c r="C32" s="104"/>
      <c r="D32" s="104"/>
      <c r="E32" s="104"/>
      <c r="F32" s="104"/>
      <c r="G32" s="104"/>
      <c r="H32" s="104"/>
      <c r="I32" s="104"/>
      <c r="J32" s="104"/>
      <c r="K32" s="104"/>
      <c r="L32" s="104"/>
      <c r="M32" s="104"/>
      <c r="N32" s="104"/>
      <c r="O32" s="104"/>
    </row>
    <row r="33" spans="1:2" ht="12.75">
      <c r="A33" s="104"/>
      <c r="B33" s="104"/>
    </row>
  </sheetData>
  <sheetProtection/>
  <mergeCells count="11">
    <mergeCell ref="M6:N7"/>
    <mergeCell ref="G6:G7"/>
    <mergeCell ref="H6:H7"/>
    <mergeCell ref="I6:I7"/>
    <mergeCell ref="J6:J7"/>
    <mergeCell ref="C6:C8"/>
    <mergeCell ref="D6:D7"/>
    <mergeCell ref="E6:E7"/>
    <mergeCell ref="F6:F7"/>
    <mergeCell ref="K6:K7"/>
    <mergeCell ref="L6:L7"/>
  </mergeCells>
  <printOptions/>
  <pageMargins left="0.75" right="0.75" top="1" bottom="1" header="0.5" footer="0.5"/>
  <pageSetup horizontalDpi="600" verticalDpi="600" orientation="portrait" paperSize="9" r:id="rId2"/>
  <headerFooter alignWithMargins="0">
    <oddFooter>&amp;L&amp;"Arial,Bold"&amp;18 113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m_khoshakhlagh</dc:creator>
  <cp:keywords/>
  <dc:description/>
  <cp:lastModifiedBy>m_khoshakhlagh</cp:lastModifiedBy>
  <cp:lastPrinted>2011-05-30T06:23:43Z</cp:lastPrinted>
  <dcterms:created xsi:type="dcterms:W3CDTF">2011-02-06T05:24:49Z</dcterms:created>
  <dcterms:modified xsi:type="dcterms:W3CDTF">2017-08-09T09:33:38Z</dcterms:modified>
  <cp:category/>
  <cp:version/>
  <cp:contentType/>
  <cp:contentStatus/>
</cp:coreProperties>
</file>