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90" windowWidth="19320" windowHeight="9690"/>
  </bookViews>
  <sheets>
    <sheet name="انبار" sheetId="1" r:id="rId1"/>
  </sheets>
  <definedNames>
    <definedName name="_xlnm._FilterDatabase" localSheetId="0" hidden="1">انبار!$B$2:$F$42</definedName>
    <definedName name="DATA">OFFSET(انبار!$I$6,0,0,COUNTIF(انبار!$I$6:$I$19,"&gt;0"),1)</definedName>
    <definedName name="name">OFFSET(انبار!$H$6,0,0,COUNTIF(انبار!$H$6:$H$19,"&gt;"""),1)</definedName>
  </definedNames>
  <calcPr calcId="144525"/>
</workbook>
</file>

<file path=xl/calcChain.xml><?xml version="1.0" encoding="utf-8"?>
<calcChain xmlns="http://schemas.openxmlformats.org/spreadsheetml/2006/main">
  <c r="P18" i="1" l="1"/>
  <c r="A8" i="1" l="1"/>
  <c r="A11" i="1"/>
  <c r="A12" i="1"/>
  <c r="A13" i="1"/>
  <c r="A14" i="1"/>
  <c r="A15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3" i="1"/>
  <c r="A4" i="1" s="1"/>
  <c r="A5" i="1" s="1"/>
  <c r="H6" i="1" l="1"/>
  <c r="A6" i="1"/>
  <c r="J6" i="1" l="1"/>
  <c r="I6" i="1"/>
  <c r="A7" i="1"/>
  <c r="H8" i="1"/>
  <c r="H7" i="1"/>
  <c r="H9" i="1" l="1"/>
  <c r="A9" i="1"/>
  <c r="J8" i="1"/>
  <c r="I8" i="1"/>
  <c r="I9" i="1"/>
  <c r="J9" i="1"/>
  <c r="I7" i="1"/>
  <c r="J7" i="1"/>
  <c r="A10" i="1" l="1"/>
  <c r="A16" i="1" s="1"/>
  <c r="H10" i="1" l="1"/>
  <c r="H12" i="1"/>
  <c r="I12" i="1" s="1"/>
  <c r="H13" i="1"/>
  <c r="I13" i="1" s="1"/>
  <c r="H11" i="1"/>
  <c r="J11" i="1" s="1"/>
  <c r="H15" i="1"/>
  <c r="H14" i="1"/>
  <c r="H17" i="1"/>
  <c r="H19" i="1"/>
  <c r="H16" i="1"/>
  <c r="H18" i="1"/>
  <c r="J13" i="1" l="1"/>
  <c r="J10" i="1"/>
  <c r="I10" i="1"/>
  <c r="J12" i="1"/>
  <c r="I11" i="1"/>
  <c r="I16" i="1"/>
  <c r="J16" i="1"/>
  <c r="J17" i="1"/>
  <c r="I17" i="1"/>
  <c r="I18" i="1"/>
  <c r="J18" i="1"/>
  <c r="J19" i="1"/>
  <c r="I19" i="1"/>
  <c r="I14" i="1"/>
  <c r="J14" i="1"/>
  <c r="J15" i="1"/>
  <c r="I15" i="1"/>
</calcChain>
</file>

<file path=xl/sharedStrings.xml><?xml version="1.0" encoding="utf-8"?>
<sst xmlns="http://schemas.openxmlformats.org/spreadsheetml/2006/main" count="54" uniqueCount="22">
  <si>
    <t>نام كالا</t>
  </si>
  <si>
    <t>تعداد خريداري شده</t>
  </si>
  <si>
    <t>رديف</t>
  </si>
  <si>
    <t>قيمت خريد</t>
  </si>
  <si>
    <t>آچار</t>
  </si>
  <si>
    <t>سيم چين</t>
  </si>
  <si>
    <t>مداد</t>
  </si>
  <si>
    <t>چكش</t>
  </si>
  <si>
    <t>مته</t>
  </si>
  <si>
    <t>پاكن</t>
  </si>
  <si>
    <t>قيچي</t>
  </si>
  <si>
    <t>خودكار</t>
  </si>
  <si>
    <t>نام کالا</t>
  </si>
  <si>
    <t>تاریخ</t>
  </si>
  <si>
    <t>تاریخ شروع</t>
  </si>
  <si>
    <t>تاریخ پایان</t>
  </si>
  <si>
    <t>مجموع خریداری شده</t>
  </si>
  <si>
    <t>تعدا خریداری شده</t>
  </si>
  <si>
    <t>گزارش بین دو تاریخ</t>
  </si>
  <si>
    <t>ثبت اطلاعات</t>
  </si>
  <si>
    <r>
      <t xml:space="preserve">فرمول فراخوانی برای محدوده کادر بندی شده </t>
    </r>
    <r>
      <rPr>
        <b/>
        <sz val="11"/>
        <color rgb="FFFF0000"/>
        <rFont val="B Nazanin"/>
        <charset val="178"/>
      </rPr>
      <t>ثبت اطلاعات</t>
    </r>
    <r>
      <rPr>
        <b/>
        <sz val="11"/>
        <rFont val="B Nazanin"/>
        <charset val="178"/>
      </rPr>
      <t xml:space="preserve"> تعیین شده.</t>
    </r>
  </si>
  <si>
    <t>شماره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</si>
</sst>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&quot;/&quot;00&quot;/&quot;00"/>
  </numFmts>
  <fonts count="6" x14ac:knownFonts="1">
    <font>
      <sz val="10"/>
      <name val="Arial"/>
    </font>
    <font>
      <b/>
      <sz val="11"/>
      <name val="B Nazanin"/>
      <charset val="178"/>
    </font>
    <font>
      <b/>
      <sz val="12"/>
      <name val="B Nazanin"/>
      <charset val="178"/>
    </font>
    <font>
      <b/>
      <sz val="16"/>
      <name val="B Nazanin"/>
      <charset val="178"/>
    </font>
    <font>
      <b/>
      <sz val="20"/>
      <name val="B Nazanin"/>
      <charset val="178"/>
    </font>
    <font>
      <b/>
      <sz val="11"/>
      <color rgb="FFFF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readingOrder="2"/>
    </xf>
    <xf numFmtId="0" fontId="2" fillId="4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انبار!$P$18</c:f>
          <c:strCache>
            <c:ptCount val="1"/>
            <c:pt idx="0">
              <c:v>نمودار اجناس خریداری شده از تاریخ 940101 تا تاریخ 940101</c:v>
            </c:pt>
          </c:strCache>
        </c:strRef>
      </c:tx>
      <c:layout/>
      <c:overlay val="0"/>
      <c:txPr>
        <a:bodyPr/>
        <a:lstStyle/>
        <a:p>
          <a:pPr>
            <a:defRPr sz="1800">
              <a:cs typeface="B Nazanin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انبار!$I$5</c:f>
              <c:strCache>
                <c:ptCount val="1"/>
                <c:pt idx="0">
                  <c:v>تعدا خریداری شده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[0]!name</c:f>
              <c:strCache>
                <c:ptCount val="5"/>
                <c:pt idx="0">
                  <c:v>آچار</c:v>
                </c:pt>
                <c:pt idx="1">
                  <c:v>سيم چين</c:v>
                </c:pt>
                <c:pt idx="2">
                  <c:v>مداد</c:v>
                </c:pt>
                <c:pt idx="3">
                  <c:v>چكش</c:v>
                </c:pt>
                <c:pt idx="4">
                  <c:v>مته</c:v>
                </c:pt>
              </c:strCache>
            </c:strRef>
          </c:cat>
          <c:val>
            <c:numRef>
              <c:f>[0]!DATA</c:f>
              <c:numCache>
                <c:formatCode>General</c:formatCode>
                <c:ptCount val="5"/>
                <c:pt idx="0">
                  <c:v>78</c:v>
                </c:pt>
                <c:pt idx="1">
                  <c:v>70</c:v>
                </c:pt>
                <c:pt idx="2">
                  <c:v>50</c:v>
                </c:pt>
                <c:pt idx="3">
                  <c:v>120</c:v>
                </c:pt>
                <c:pt idx="4">
                  <c:v>45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723456"/>
        <c:axId val="46724992"/>
      </c:barChart>
      <c:catAx>
        <c:axId val="46723456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>
                <a:cs typeface="B Nazanin" pitchFamily="2" charset="-78"/>
              </a:defRPr>
            </a:pPr>
            <a:endParaRPr lang="en-US"/>
          </a:p>
        </c:txPr>
        <c:crossAx val="46724992"/>
        <c:crosses val="autoZero"/>
        <c:auto val="1"/>
        <c:lblAlgn val="ctr"/>
        <c:lblOffset val="100"/>
        <c:noMultiLvlLbl val="0"/>
      </c:catAx>
      <c:valAx>
        <c:axId val="4672499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4672345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50" b="1">
              <a:cs typeface="B Nazanin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C000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excelhouse.blog.ir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275664</xdr:colOff>
      <xdr:row>0</xdr:row>
      <xdr:rowOff>353265</xdr:rowOff>
    </xdr:from>
    <xdr:to>
      <xdr:col>22</xdr:col>
      <xdr:colOff>99171</xdr:colOff>
      <xdr:row>19</xdr:row>
      <xdr:rowOff>20731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89647</xdr:colOff>
      <xdr:row>19</xdr:row>
      <xdr:rowOff>246530</xdr:rowOff>
    </xdr:from>
    <xdr:to>
      <xdr:col>19</xdr:col>
      <xdr:colOff>322579</xdr:colOff>
      <xdr:row>22</xdr:row>
      <xdr:rowOff>80830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9902427715" y="5726206"/>
          <a:ext cx="3258520" cy="674742"/>
        </a:xfrm>
        <a:prstGeom prst="roundRect">
          <a:avLst/>
        </a:prstGeom>
        <a:solidFill>
          <a:sysClr val="window" lastClr="FFFFFF">
            <a:lumMod val="95000"/>
          </a:sysClr>
        </a:solidFill>
        <a:ln w="9525" cap="flat" cmpd="sng" algn="ctr">
          <a:solidFill>
            <a:srgbClr val="8064A2">
              <a:shade val="95000"/>
              <a:satMod val="105000"/>
            </a:srgbClr>
          </a:solidFill>
          <a:prstDash val="solid"/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Calibri"/>
              <a:ea typeface="+mn-ea"/>
              <a:cs typeface="+mn-cs"/>
            </a:rPr>
            <a:t>http://excelhouse.blog.ir/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rightToLeft="1" tabSelected="1" zoomScale="85" zoomScaleNormal="85" workbookViewId="0">
      <selection activeCell="J22" sqref="J22"/>
    </sheetView>
  </sheetViews>
  <sheetFormatPr defaultRowHeight="21" x14ac:dyDescent="0.2"/>
  <cols>
    <col min="1" max="1" width="6.140625" style="7" bestFit="1" customWidth="1"/>
    <col min="2" max="2" width="9" style="7" customWidth="1"/>
    <col min="3" max="3" width="14.85546875" style="10" customWidth="1"/>
    <col min="4" max="4" width="12.5703125" style="7" customWidth="1"/>
    <col min="5" max="5" width="15.140625" style="7" customWidth="1"/>
    <col min="6" max="6" width="20.140625" style="7" customWidth="1"/>
    <col min="7" max="7" width="9.140625" style="7"/>
    <col min="8" max="8" width="15.28515625" style="7" customWidth="1"/>
    <col min="9" max="9" width="16" style="7" bestFit="1" customWidth="1"/>
    <col min="10" max="10" width="18.5703125" style="7" bestFit="1" customWidth="1"/>
    <col min="11" max="16384" width="9.140625" style="1"/>
  </cols>
  <sheetData>
    <row r="1" spans="1:10" ht="34.5" thickBot="1" x14ac:dyDescent="0.25">
      <c r="A1" s="14" t="s">
        <v>19</v>
      </c>
      <c r="B1" s="14"/>
      <c r="C1" s="14"/>
      <c r="D1" s="14"/>
      <c r="E1" s="14"/>
      <c r="F1" s="14"/>
      <c r="H1" s="13" t="s">
        <v>18</v>
      </c>
      <c r="I1" s="13"/>
      <c r="J1" s="13"/>
    </row>
    <row r="2" spans="1:10" ht="21.75" thickBot="1" x14ac:dyDescent="0.25">
      <c r="A2" s="11" t="s">
        <v>21</v>
      </c>
      <c r="B2" s="5" t="s">
        <v>2</v>
      </c>
      <c r="C2" s="6" t="s">
        <v>13</v>
      </c>
      <c r="D2" s="5" t="s">
        <v>0</v>
      </c>
      <c r="E2" s="5" t="s">
        <v>3</v>
      </c>
      <c r="F2" s="5" t="s">
        <v>1</v>
      </c>
      <c r="H2" s="12" t="s">
        <v>14</v>
      </c>
      <c r="I2" s="12" t="s">
        <v>15</v>
      </c>
    </row>
    <row r="3" spans="1:10" ht="21.75" thickBot="1" x14ac:dyDescent="0.25">
      <c r="A3" s="4">
        <f>IF(AND(C3&gt;=$H$3,C3&lt;=$I$3,COUNTIF($D$3:D3,D3)=1),MAX($A$2:A2)+1,"")</f>
        <v>1</v>
      </c>
      <c r="B3" s="8">
        <v>1</v>
      </c>
      <c r="C3" s="9">
        <v>940101</v>
      </c>
      <c r="D3" s="8" t="s">
        <v>4</v>
      </c>
      <c r="E3" s="8">
        <v>7500</v>
      </c>
      <c r="F3" s="8">
        <v>78</v>
      </c>
      <c r="H3" s="9">
        <v>940101</v>
      </c>
      <c r="I3" s="9">
        <v>940101</v>
      </c>
    </row>
    <row r="4" spans="1:10" ht="21.75" thickBot="1" x14ac:dyDescent="0.25">
      <c r="A4" s="4">
        <f>IF(AND(C4&gt;=$H$3,C4&lt;=$I$3,COUNTIF($D$3:D4,D4)=1),MAX($A$2:A3)+1,"")</f>
        <v>2</v>
      </c>
      <c r="B4" s="8">
        <v>2</v>
      </c>
      <c r="C4" s="9">
        <v>940101</v>
      </c>
      <c r="D4" s="8" t="s">
        <v>5</v>
      </c>
      <c r="E4" s="8">
        <v>11850</v>
      </c>
      <c r="F4" s="8">
        <v>70</v>
      </c>
      <c r="H4" s="15" t="s">
        <v>20</v>
      </c>
      <c r="I4" s="15"/>
      <c r="J4" s="15"/>
    </row>
    <row r="5" spans="1:10" ht="21.75" thickBot="1" x14ac:dyDescent="0.25">
      <c r="A5" s="4">
        <f>IF(AND(C5&gt;=$H$3,C5&lt;=$I$3,COUNTIF($D$3:D5,D5)=1),MAX($A$2:A4)+1,"")</f>
        <v>3</v>
      </c>
      <c r="B5" s="8">
        <v>3</v>
      </c>
      <c r="C5" s="9">
        <v>940101</v>
      </c>
      <c r="D5" s="8" t="s">
        <v>6</v>
      </c>
      <c r="E5" s="8">
        <v>90</v>
      </c>
      <c r="F5" s="8">
        <v>50</v>
      </c>
      <c r="H5" s="4" t="s">
        <v>12</v>
      </c>
      <c r="I5" s="4" t="s">
        <v>17</v>
      </c>
      <c r="J5" s="4" t="s">
        <v>16</v>
      </c>
    </row>
    <row r="6" spans="1:10" ht="21.75" thickBot="1" x14ac:dyDescent="0.25">
      <c r="A6" s="4">
        <f>IF(AND(C6&gt;=$H$3,C6&lt;=$I$3,COUNTIF($D$3:D6,D6)=1),MAX($A$2:A5)+1,"")</f>
        <v>4</v>
      </c>
      <c r="B6" s="8">
        <v>4</v>
      </c>
      <c r="C6" s="9">
        <v>940101</v>
      </c>
      <c r="D6" s="8" t="s">
        <v>7</v>
      </c>
      <c r="E6" s="8">
        <v>3375</v>
      </c>
      <c r="F6" s="8">
        <v>120</v>
      </c>
      <c r="H6" s="8" t="str">
        <f t="shared" ref="H6:H19" si="0">IFERROR(VLOOKUP(ROW()-ROW($H$5),$A$2:$D$51,4,FALSE),"")</f>
        <v>آچار</v>
      </c>
      <c r="I6" s="8">
        <f t="shared" ref="I6:I19" si="1">SUMIFS(F$3:F$42,D$3:D$42,H6,C$3:C$42,"&gt;="&amp;H$3,C$3:C$42,"&lt;="&amp;I$3)</f>
        <v>78</v>
      </c>
      <c r="J6" s="8">
        <f t="shared" ref="J6:J19" si="2">SUMIFS(E$3:E$42,D$3:D$42,H6,C$3:C$42,"&gt;="&amp;H$3,C$3:C$42,"&lt;="&amp;I$3)</f>
        <v>7500</v>
      </c>
    </row>
    <row r="7" spans="1:10" ht="21.75" thickBot="1" x14ac:dyDescent="0.25">
      <c r="A7" s="4">
        <f>IF(AND(C7&gt;=$H$3,C7&lt;=$I$3,COUNTIF($D$3:D7,D7)=1),MAX($A$2:A6)+1,"")</f>
        <v>5</v>
      </c>
      <c r="B7" s="8">
        <v>5</v>
      </c>
      <c r="C7" s="9">
        <v>940101</v>
      </c>
      <c r="D7" s="8" t="s">
        <v>8</v>
      </c>
      <c r="E7" s="8">
        <v>28500</v>
      </c>
      <c r="F7" s="8">
        <v>45</v>
      </c>
      <c r="H7" s="8" t="str">
        <f t="shared" si="0"/>
        <v>سيم چين</v>
      </c>
      <c r="I7" s="8">
        <f t="shared" si="1"/>
        <v>70</v>
      </c>
      <c r="J7" s="8">
        <f t="shared" si="2"/>
        <v>11850</v>
      </c>
    </row>
    <row r="8" spans="1:10" ht="21.75" thickBot="1" x14ac:dyDescent="0.25">
      <c r="A8" s="4" t="str">
        <f>IF(AND(C8&gt;=$H$3,C8&lt;=$I$3,COUNTIF($D$3:D8,D8)=1),MAX($A$2:A7)+1,"")</f>
        <v/>
      </c>
      <c r="B8" s="8">
        <v>6</v>
      </c>
      <c r="C8" s="9">
        <v>940102</v>
      </c>
      <c r="D8" s="8" t="s">
        <v>7</v>
      </c>
      <c r="E8" s="8">
        <v>3375</v>
      </c>
      <c r="F8" s="8">
        <v>56</v>
      </c>
      <c r="H8" s="8" t="str">
        <f t="shared" si="0"/>
        <v>مداد</v>
      </c>
      <c r="I8" s="8">
        <f t="shared" si="1"/>
        <v>50</v>
      </c>
      <c r="J8" s="8">
        <f t="shared" si="2"/>
        <v>90</v>
      </c>
    </row>
    <row r="9" spans="1:10" ht="21.75" thickBot="1" x14ac:dyDescent="0.25">
      <c r="A9" s="4" t="str">
        <f>IF(AND(C9&gt;=$H$3,C9&lt;=$I$3,COUNTIF($D$3:D9,D9)=1),MAX($A$2:A8)+1,"")</f>
        <v/>
      </c>
      <c r="B9" s="8">
        <v>7</v>
      </c>
      <c r="C9" s="9">
        <v>940102</v>
      </c>
      <c r="D9" s="8" t="s">
        <v>9</v>
      </c>
      <c r="E9" s="8">
        <v>60</v>
      </c>
      <c r="F9" s="8">
        <v>89</v>
      </c>
      <c r="H9" s="8" t="str">
        <f t="shared" si="0"/>
        <v>چكش</v>
      </c>
      <c r="I9" s="8">
        <f t="shared" si="1"/>
        <v>120</v>
      </c>
      <c r="J9" s="8">
        <f t="shared" si="2"/>
        <v>3375</v>
      </c>
    </row>
    <row r="10" spans="1:10" ht="21.75" thickBot="1" x14ac:dyDescent="0.25">
      <c r="A10" s="4" t="str">
        <f>IF(AND(C10&gt;=$H$3,C10&lt;=$I$3,COUNTIF($D$3:D10,D10)=1),MAX($A$2:A9)+1,"")</f>
        <v/>
      </c>
      <c r="B10" s="8">
        <v>8</v>
      </c>
      <c r="C10" s="9">
        <v>940102</v>
      </c>
      <c r="D10" s="8" t="s">
        <v>10</v>
      </c>
      <c r="E10" s="8">
        <v>1875</v>
      </c>
      <c r="F10" s="8">
        <v>120</v>
      </c>
      <c r="H10" s="8" t="str">
        <f t="shared" si="0"/>
        <v>مته</v>
      </c>
      <c r="I10" s="8">
        <f t="shared" si="1"/>
        <v>45</v>
      </c>
      <c r="J10" s="8">
        <f t="shared" si="2"/>
        <v>28500</v>
      </c>
    </row>
    <row r="11" spans="1:10" ht="21.75" thickBot="1" x14ac:dyDescent="0.25">
      <c r="A11" s="4" t="str">
        <f>IF(AND(C11&gt;=$H$3,C11&lt;=$I$3,COUNTIF($D$3:D11,D11)=1),MAX($A$2:A10)+1,"")</f>
        <v/>
      </c>
      <c r="B11" s="8">
        <v>9</v>
      </c>
      <c r="C11" s="9">
        <v>940102</v>
      </c>
      <c r="D11" s="8" t="s">
        <v>4</v>
      </c>
      <c r="E11" s="8">
        <v>7500</v>
      </c>
      <c r="F11" s="8">
        <v>235</v>
      </c>
      <c r="H11" s="8" t="str">
        <f t="shared" si="0"/>
        <v/>
      </c>
      <c r="I11" s="8">
        <f t="shared" si="1"/>
        <v>0</v>
      </c>
      <c r="J11" s="8">
        <f t="shared" si="2"/>
        <v>0</v>
      </c>
    </row>
    <row r="12" spans="1:10" ht="21.75" thickBot="1" x14ac:dyDescent="0.25">
      <c r="A12" s="4" t="str">
        <f>IF(AND(C12&gt;=$H$3,C12&lt;=$I$3,COUNTIF($D$3:D12,D12)=1),MAX($A$2:A11)+1,"")</f>
        <v/>
      </c>
      <c r="B12" s="8">
        <v>10</v>
      </c>
      <c r="C12" s="9">
        <v>940102</v>
      </c>
      <c r="D12" s="8" t="s">
        <v>5</v>
      </c>
      <c r="E12" s="8">
        <v>11850</v>
      </c>
      <c r="F12" s="8">
        <v>45</v>
      </c>
      <c r="H12" s="8" t="str">
        <f t="shared" si="0"/>
        <v/>
      </c>
      <c r="I12" s="8">
        <f t="shared" si="1"/>
        <v>0</v>
      </c>
      <c r="J12" s="8">
        <f t="shared" si="2"/>
        <v>0</v>
      </c>
    </row>
    <row r="13" spans="1:10" ht="21.75" thickBot="1" x14ac:dyDescent="0.25">
      <c r="A13" s="4" t="str">
        <f>IF(AND(C13&gt;=$H$3,C13&lt;=$I$3,COUNTIF($D$3:D13,D13)=1),MAX($A$2:A12)+1,"")</f>
        <v/>
      </c>
      <c r="B13" s="8">
        <v>11</v>
      </c>
      <c r="C13" s="9">
        <v>940102</v>
      </c>
      <c r="D13" s="8" t="s">
        <v>6</v>
      </c>
      <c r="E13" s="8">
        <v>90</v>
      </c>
      <c r="F13" s="8">
        <v>4000</v>
      </c>
      <c r="H13" s="8" t="str">
        <f t="shared" si="0"/>
        <v/>
      </c>
      <c r="I13" s="8">
        <f t="shared" si="1"/>
        <v>0</v>
      </c>
      <c r="J13" s="8">
        <f t="shared" si="2"/>
        <v>0</v>
      </c>
    </row>
    <row r="14" spans="1:10" ht="21.75" thickBot="1" x14ac:dyDescent="0.25">
      <c r="A14" s="4" t="str">
        <f>IF(AND(C14&gt;=$H$3,C14&lt;=$I$3,COUNTIF($D$3:D14,D14)=1),MAX($A$2:A13)+1,"")</f>
        <v/>
      </c>
      <c r="B14" s="8">
        <v>12</v>
      </c>
      <c r="C14" s="9">
        <v>940103</v>
      </c>
      <c r="D14" s="8" t="s">
        <v>7</v>
      </c>
      <c r="E14" s="8">
        <v>3375</v>
      </c>
      <c r="F14" s="8">
        <v>5454</v>
      </c>
      <c r="H14" s="8" t="str">
        <f t="shared" si="0"/>
        <v/>
      </c>
      <c r="I14" s="8">
        <f t="shared" si="1"/>
        <v>0</v>
      </c>
      <c r="J14" s="8">
        <f t="shared" si="2"/>
        <v>0</v>
      </c>
    </row>
    <row r="15" spans="1:10" ht="21.75" thickBot="1" x14ac:dyDescent="0.25">
      <c r="A15" s="4" t="str">
        <f>IF(AND(C15&gt;=$H$3,C15&lt;=$I$3,COUNTIF($D$3:D15,D15)=1),MAX($A$2:A14)+1,"")</f>
        <v/>
      </c>
      <c r="B15" s="8">
        <v>13</v>
      </c>
      <c r="C15" s="9">
        <v>940103</v>
      </c>
      <c r="D15" s="8" t="s">
        <v>8</v>
      </c>
      <c r="E15" s="8">
        <v>28500</v>
      </c>
      <c r="F15" s="8">
        <v>54</v>
      </c>
      <c r="H15" s="8" t="str">
        <f t="shared" si="0"/>
        <v/>
      </c>
      <c r="I15" s="8">
        <f t="shared" si="1"/>
        <v>0</v>
      </c>
      <c r="J15" s="8">
        <f t="shared" si="2"/>
        <v>0</v>
      </c>
    </row>
    <row r="16" spans="1:10" ht="21.75" thickBot="1" x14ac:dyDescent="0.25">
      <c r="A16" s="4" t="str">
        <f>IF(AND(C16&gt;=$H$3,C16&lt;=$I$3,COUNTIF($D$3:D16,D16)=1),MAX($A$2:A15)+1,"")</f>
        <v/>
      </c>
      <c r="B16" s="8">
        <v>14</v>
      </c>
      <c r="C16" s="9">
        <v>940103</v>
      </c>
      <c r="D16" s="8" t="s">
        <v>11</v>
      </c>
      <c r="E16" s="8">
        <v>337.5</v>
      </c>
      <c r="F16" s="8">
        <v>544</v>
      </c>
      <c r="H16" s="8" t="str">
        <f t="shared" si="0"/>
        <v/>
      </c>
      <c r="I16" s="8">
        <f t="shared" si="1"/>
        <v>0</v>
      </c>
      <c r="J16" s="8">
        <f t="shared" si="2"/>
        <v>0</v>
      </c>
    </row>
    <row r="17" spans="1:16" ht="21.75" thickBot="1" x14ac:dyDescent="0.25">
      <c r="A17" s="4" t="str">
        <f>IF(AND(C17&gt;=$H$3,C17&lt;=$I$3,COUNTIF($D$3:D17,D17)=1),MAX($A$2:A16)+1,"")</f>
        <v/>
      </c>
      <c r="B17" s="8">
        <v>15</v>
      </c>
      <c r="C17" s="9">
        <v>940104</v>
      </c>
      <c r="D17" s="8" t="s">
        <v>9</v>
      </c>
      <c r="E17" s="8">
        <v>60</v>
      </c>
      <c r="F17" s="8">
        <v>54</v>
      </c>
      <c r="H17" s="8" t="str">
        <f t="shared" si="0"/>
        <v/>
      </c>
      <c r="I17" s="8">
        <f t="shared" si="1"/>
        <v>0</v>
      </c>
      <c r="J17" s="8">
        <f t="shared" si="2"/>
        <v>0</v>
      </c>
    </row>
    <row r="18" spans="1:16" ht="21.75" thickBot="1" x14ac:dyDescent="0.25">
      <c r="A18" s="4" t="str">
        <f>IF(AND(C18&gt;=$H$3,C18&lt;=$I$3,COUNTIF($D$3:D18,D18)=1),MAX($A$2:A17)+1,"")</f>
        <v/>
      </c>
      <c r="B18" s="8">
        <v>16</v>
      </c>
      <c r="C18" s="9">
        <v>940104</v>
      </c>
      <c r="D18" s="8" t="s">
        <v>10</v>
      </c>
      <c r="E18" s="8">
        <v>1875</v>
      </c>
      <c r="F18" s="8">
        <v>54</v>
      </c>
      <c r="H18" s="8" t="str">
        <f t="shared" si="0"/>
        <v/>
      </c>
      <c r="I18" s="8">
        <f t="shared" si="1"/>
        <v>0</v>
      </c>
      <c r="J18" s="8">
        <f t="shared" si="2"/>
        <v>0</v>
      </c>
      <c r="P18" s="2" t="str">
        <f>"نمودار اجناس خریداری شده از تاریخ"&amp;" "&amp;H3&amp;" "&amp;"تا تاریخ"&amp;" "&amp;I3</f>
        <v>نمودار اجناس خریداری شده از تاریخ 940101 تا تاریخ 940101</v>
      </c>
    </row>
    <row r="19" spans="1:16" ht="21.75" thickBot="1" x14ac:dyDescent="0.25">
      <c r="A19" s="4" t="str">
        <f>IF(AND(C19&gt;=$H$3,C19&lt;=$I$3,COUNTIF($D$3:D19,D19)=1),MAX($A$2:A18)+1,"")</f>
        <v/>
      </c>
      <c r="B19" s="8">
        <v>17</v>
      </c>
      <c r="C19" s="9">
        <v>940104</v>
      </c>
      <c r="D19" s="8" t="s">
        <v>4</v>
      </c>
      <c r="E19" s="8">
        <v>7500</v>
      </c>
      <c r="F19" s="8">
        <v>458</v>
      </c>
      <c r="H19" s="8" t="str">
        <f t="shared" si="0"/>
        <v/>
      </c>
      <c r="I19" s="8">
        <f t="shared" si="1"/>
        <v>0</v>
      </c>
      <c r="J19" s="8">
        <f t="shared" si="2"/>
        <v>0</v>
      </c>
    </row>
    <row r="20" spans="1:16" ht="21.75" thickBot="1" x14ac:dyDescent="0.25">
      <c r="A20" s="4" t="str">
        <f>IF(AND(C20&gt;=$H$3,C20&lt;=$I$3,COUNTIF($D$3:D20,D20)=1),MAX($A$2:A19)+1,"")</f>
        <v/>
      </c>
      <c r="B20" s="8">
        <v>18</v>
      </c>
      <c r="C20" s="9">
        <v>940104</v>
      </c>
      <c r="D20" s="8" t="s">
        <v>5</v>
      </c>
      <c r="E20" s="8">
        <v>11850</v>
      </c>
      <c r="F20" s="8">
        <v>45</v>
      </c>
      <c r="K20" s="3"/>
      <c r="L20" s="3"/>
    </row>
    <row r="21" spans="1:16" ht="21.75" thickBot="1" x14ac:dyDescent="0.25">
      <c r="A21" s="4" t="str">
        <f>IF(AND(C21&gt;=$H$3,C21&lt;=$I$3,COUNTIF($D$3:D21,D21)=1),MAX($A$2:A20)+1,"")</f>
        <v/>
      </c>
      <c r="B21" s="8">
        <v>19</v>
      </c>
      <c r="C21" s="9">
        <v>940105</v>
      </c>
      <c r="D21" s="8" t="s">
        <v>6</v>
      </c>
      <c r="E21" s="8">
        <v>90</v>
      </c>
      <c r="F21" s="8">
        <v>554</v>
      </c>
      <c r="K21" s="3"/>
      <c r="L21" s="3"/>
    </row>
    <row r="22" spans="1:16" ht="21.75" thickBot="1" x14ac:dyDescent="0.25">
      <c r="A22" s="4" t="str">
        <f>IF(AND(C22&gt;=$H$3,C22&lt;=$I$3,COUNTIF($D$3:D22,D22)=1),MAX($A$2:A21)+1,"")</f>
        <v/>
      </c>
      <c r="B22" s="8">
        <v>20</v>
      </c>
      <c r="C22" s="9">
        <v>940105</v>
      </c>
      <c r="D22" s="8" t="s">
        <v>7</v>
      </c>
      <c r="E22" s="8">
        <v>3375</v>
      </c>
      <c r="F22" s="8">
        <v>8714</v>
      </c>
      <c r="K22" s="3"/>
      <c r="L22" s="3"/>
    </row>
    <row r="23" spans="1:16" ht="21.75" thickBot="1" x14ac:dyDescent="0.25">
      <c r="A23" s="4" t="str">
        <f>IF(AND(C23&gt;=$H$3,C23&lt;=$I$3,COUNTIF($D$3:D23,D23)=1),MAX($A$2:A22)+1,"")</f>
        <v/>
      </c>
      <c r="B23" s="8">
        <v>21</v>
      </c>
      <c r="C23" s="9">
        <v>940106</v>
      </c>
      <c r="D23" s="8" t="s">
        <v>8</v>
      </c>
      <c r="E23" s="8">
        <v>28500</v>
      </c>
      <c r="F23" s="8">
        <v>315</v>
      </c>
      <c r="K23" s="3"/>
      <c r="L23" s="3"/>
    </row>
    <row r="24" spans="1:16" ht="21.75" thickBot="1" x14ac:dyDescent="0.25">
      <c r="A24" s="4" t="str">
        <f>IF(AND(C24&gt;=$H$3,C24&lt;=$I$3,COUNTIF($D$3:D24,D24)=1),MAX($A$2:A23)+1,"")</f>
        <v/>
      </c>
      <c r="B24" s="8">
        <v>22</v>
      </c>
      <c r="C24" s="9">
        <v>940106</v>
      </c>
      <c r="D24" s="8" t="s">
        <v>9</v>
      </c>
      <c r="E24" s="8">
        <v>60</v>
      </c>
      <c r="F24" s="8">
        <v>675</v>
      </c>
      <c r="K24" s="3"/>
      <c r="L24" s="3"/>
    </row>
    <row r="25" spans="1:16" ht="21.75" thickBot="1" x14ac:dyDescent="0.25">
      <c r="A25" s="4" t="str">
        <f>IF(AND(C25&gt;=$H$3,C25&lt;=$I$3,COUNTIF($D$3:D25,D25)=1),MAX($A$2:A24)+1,"")</f>
        <v/>
      </c>
      <c r="B25" s="8">
        <v>23</v>
      </c>
      <c r="C25" s="9">
        <v>940106</v>
      </c>
      <c r="D25" s="8" t="s">
        <v>9</v>
      </c>
      <c r="E25" s="8">
        <v>60</v>
      </c>
      <c r="F25" s="8">
        <v>5454</v>
      </c>
      <c r="K25" s="3"/>
      <c r="L25" s="3"/>
    </row>
    <row r="26" spans="1:16" ht="21.75" thickBot="1" x14ac:dyDescent="0.25">
      <c r="A26" s="4" t="str">
        <f>IF(AND(C26&gt;=$H$3,C26&lt;=$I$3,COUNTIF($D$3:D26,D26)=1),MAX($A$2:A25)+1,"")</f>
        <v/>
      </c>
      <c r="B26" s="8">
        <v>24</v>
      </c>
      <c r="C26" s="9">
        <v>940107</v>
      </c>
      <c r="D26" s="8" t="s">
        <v>10</v>
      </c>
      <c r="E26" s="8">
        <v>1875</v>
      </c>
      <c r="F26" s="8">
        <v>55</v>
      </c>
      <c r="K26" s="3"/>
      <c r="L26" s="3"/>
    </row>
    <row r="27" spans="1:16" ht="21.75" thickBot="1" x14ac:dyDescent="0.25">
      <c r="A27" s="4" t="str">
        <f>IF(AND(C27&gt;=$H$3,C27&lt;=$I$3,COUNTIF($D$3:D27,D27)=1),MAX($A$2:A26)+1,"")</f>
        <v/>
      </c>
      <c r="B27" s="8">
        <v>25</v>
      </c>
      <c r="C27" s="9">
        <v>940107</v>
      </c>
      <c r="D27" s="8" t="s">
        <v>4</v>
      </c>
      <c r="E27" s="8">
        <v>7500</v>
      </c>
      <c r="F27" s="8">
        <v>554</v>
      </c>
      <c r="K27" s="3"/>
      <c r="L27" s="3"/>
    </row>
    <row r="28" spans="1:16" ht="21.75" thickBot="1" x14ac:dyDescent="0.25">
      <c r="A28" s="4" t="str">
        <f>IF(AND(C28&gt;=$H$3,C28&lt;=$I$3,COUNTIF($D$3:D28,D28)=1),MAX($A$2:A27)+1,"")</f>
        <v/>
      </c>
      <c r="B28" s="8">
        <v>26</v>
      </c>
      <c r="C28" s="9">
        <v>940108</v>
      </c>
      <c r="D28" s="8" t="s">
        <v>5</v>
      </c>
      <c r="E28" s="8">
        <v>11850</v>
      </c>
      <c r="F28" s="8">
        <v>554</v>
      </c>
      <c r="K28" s="3"/>
      <c r="L28" s="3"/>
    </row>
    <row r="29" spans="1:16" ht="21.75" thickBot="1" x14ac:dyDescent="0.25">
      <c r="A29" s="4" t="str">
        <f>IF(AND(C29&gt;=$H$3,C29&lt;=$I$3,COUNTIF($D$3:D29,D29)=1),MAX($A$2:A28)+1,"")</f>
        <v/>
      </c>
      <c r="B29" s="8">
        <v>27</v>
      </c>
      <c r="C29" s="9">
        <v>940108</v>
      </c>
      <c r="D29" s="8" t="s">
        <v>6</v>
      </c>
      <c r="E29" s="8">
        <v>90</v>
      </c>
      <c r="F29" s="8">
        <v>877</v>
      </c>
      <c r="K29" s="3"/>
      <c r="L29" s="3"/>
    </row>
    <row r="30" spans="1:16" ht="21.75" thickBot="1" x14ac:dyDescent="0.25">
      <c r="A30" s="4" t="str">
        <f>IF(AND(C30&gt;=$H$3,C30&lt;=$I$3,COUNTIF($D$3:D30,D30)=1),MAX($A$2:A29)+1,"")</f>
        <v/>
      </c>
      <c r="B30" s="8">
        <v>28</v>
      </c>
      <c r="C30" s="9">
        <v>940108</v>
      </c>
      <c r="D30" s="8" t="s">
        <v>7</v>
      </c>
      <c r="E30" s="8">
        <v>3375</v>
      </c>
      <c r="F30" s="8">
        <v>9987</v>
      </c>
      <c r="K30" s="3"/>
      <c r="L30" s="3"/>
    </row>
    <row r="31" spans="1:16" ht="21.75" thickBot="1" x14ac:dyDescent="0.25">
      <c r="A31" s="4" t="str">
        <f>IF(AND(C31&gt;=$H$3,C31&lt;=$I$3,COUNTIF($D$3:D31,D31)=1),MAX($A$2:A30)+1,"")</f>
        <v/>
      </c>
      <c r="B31" s="8">
        <v>29</v>
      </c>
      <c r="C31" s="9">
        <v>940109</v>
      </c>
      <c r="D31" s="8" t="s">
        <v>8</v>
      </c>
      <c r="E31" s="8">
        <v>28500</v>
      </c>
      <c r="F31" s="8">
        <v>13</v>
      </c>
      <c r="K31" s="3"/>
      <c r="L31" s="3"/>
    </row>
    <row r="32" spans="1:16" ht="21.75" thickBot="1" x14ac:dyDescent="0.25">
      <c r="A32" s="4" t="str">
        <f>IF(AND(C32&gt;=$H$3,C32&lt;=$I$3,COUNTIF($D$3:D32,D32)=1),MAX($A$2:A31)+1,"")</f>
        <v/>
      </c>
      <c r="B32" s="8">
        <v>30</v>
      </c>
      <c r="C32" s="9">
        <v>940109</v>
      </c>
      <c r="D32" s="8" t="s">
        <v>11</v>
      </c>
      <c r="E32" s="8">
        <v>337.5</v>
      </c>
      <c r="F32" s="8">
        <v>1431</v>
      </c>
      <c r="K32" s="3"/>
      <c r="L32" s="3"/>
    </row>
    <row r="33" spans="1:6" ht="21.75" thickBot="1" x14ac:dyDescent="0.25">
      <c r="A33" s="4" t="str">
        <f>IF(AND(C33&gt;=$H$3,C33&lt;=$I$3,COUNTIF($D$3:D33,D33)=1),MAX($A$2:A32)+1,"")</f>
        <v/>
      </c>
      <c r="B33" s="8">
        <v>31</v>
      </c>
      <c r="C33" s="9">
        <v>940109</v>
      </c>
      <c r="D33" s="8" t="s">
        <v>9</v>
      </c>
      <c r="E33" s="8">
        <v>60</v>
      </c>
      <c r="F33" s="8">
        <v>7554</v>
      </c>
    </row>
    <row r="34" spans="1:6" ht="21.75" thickBot="1" x14ac:dyDescent="0.25">
      <c r="A34" s="4" t="str">
        <f>IF(AND(C34&gt;=$H$3,C34&lt;=$I$3,COUNTIF($D$3:D34,D34)=1),MAX($A$2:A33)+1,"")</f>
        <v/>
      </c>
      <c r="B34" s="8">
        <v>32</v>
      </c>
      <c r="C34" s="9">
        <v>940110</v>
      </c>
      <c r="D34" s="8" t="s">
        <v>11</v>
      </c>
      <c r="E34" s="8">
        <v>337.5</v>
      </c>
      <c r="F34" s="8">
        <v>57</v>
      </c>
    </row>
    <row r="35" spans="1:6" ht="21.75" thickBot="1" x14ac:dyDescent="0.25">
      <c r="A35" s="4" t="str">
        <f>IF(AND(C35&gt;=$H$3,C35&lt;=$I$3,COUNTIF($D$3:D35,D35)=1),MAX($A$2:A34)+1,"")</f>
        <v/>
      </c>
      <c r="B35" s="8">
        <v>33</v>
      </c>
      <c r="C35" s="9">
        <v>940110</v>
      </c>
      <c r="D35" s="8" t="s">
        <v>9</v>
      </c>
      <c r="E35" s="8">
        <v>60</v>
      </c>
      <c r="F35" s="8">
        <v>54547</v>
      </c>
    </row>
    <row r="36" spans="1:6" ht="21.75" thickBot="1" x14ac:dyDescent="0.25">
      <c r="A36" s="4" t="str">
        <f>IF(AND(C36&gt;=$H$3,C36&lt;=$I$3,COUNTIF($D$3:D36,D36)=1),MAX($A$2:A35)+1,"")</f>
        <v/>
      </c>
      <c r="B36" s="8">
        <v>34</v>
      </c>
      <c r="C36" s="9">
        <v>940110</v>
      </c>
      <c r="D36" s="8" t="s">
        <v>11</v>
      </c>
      <c r="E36" s="8">
        <v>337.5</v>
      </c>
      <c r="F36" s="8">
        <v>58</v>
      </c>
    </row>
    <row r="37" spans="1:6" ht="21.75" thickBot="1" x14ac:dyDescent="0.25">
      <c r="A37" s="4" t="str">
        <f>IF(AND(C37&gt;=$H$3,C37&lt;=$I$3,COUNTIF($D$3:D37,D37)=1),MAX($A$2:A36)+1,"")</f>
        <v/>
      </c>
      <c r="B37" s="8">
        <v>35</v>
      </c>
      <c r="C37" s="9">
        <v>940111</v>
      </c>
      <c r="D37" s="8" t="s">
        <v>9</v>
      </c>
      <c r="E37" s="8">
        <v>60</v>
      </c>
      <c r="F37" s="8">
        <v>133</v>
      </c>
    </row>
    <row r="38" spans="1:6" ht="21.75" thickBot="1" x14ac:dyDescent="0.25">
      <c r="A38" s="4" t="str">
        <f>IF(AND(C38&gt;=$H$3,C38&lt;=$I$3,COUNTIF($D$3:D38,D38)=1),MAX($A$2:A37)+1,"")</f>
        <v/>
      </c>
      <c r="B38" s="8">
        <v>36</v>
      </c>
      <c r="C38" s="9">
        <v>940111</v>
      </c>
      <c r="D38" s="8" t="s">
        <v>7</v>
      </c>
      <c r="E38" s="8">
        <v>3375</v>
      </c>
      <c r="F38" s="8">
        <v>564</v>
      </c>
    </row>
    <row r="39" spans="1:6" ht="21.75" thickBot="1" x14ac:dyDescent="0.25">
      <c r="A39" s="4" t="str">
        <f>IF(AND(C39&gt;=$H$3,C39&lt;=$I$3,COUNTIF($D$3:D39,D39)=1),MAX($A$2:A38)+1,"")</f>
        <v/>
      </c>
      <c r="B39" s="8">
        <v>37</v>
      </c>
      <c r="C39" s="9">
        <v>940111</v>
      </c>
      <c r="D39" s="8" t="s">
        <v>8</v>
      </c>
      <c r="E39" s="8">
        <v>28500</v>
      </c>
      <c r="F39" s="8">
        <v>677</v>
      </c>
    </row>
    <row r="40" spans="1:6" ht="21.75" thickBot="1" x14ac:dyDescent="0.25">
      <c r="A40" s="4" t="str">
        <f>IF(AND(C40&gt;=$H$3,C40&lt;=$I$3,COUNTIF($D$3:D40,D40)=1),MAX($A$2:A39)+1,"")</f>
        <v/>
      </c>
      <c r="B40" s="8">
        <v>38</v>
      </c>
      <c r="C40" s="9">
        <v>940112</v>
      </c>
      <c r="D40" s="8" t="s">
        <v>11</v>
      </c>
      <c r="E40" s="8">
        <v>337.5</v>
      </c>
      <c r="F40" s="8">
        <v>5454</v>
      </c>
    </row>
    <row r="41" spans="1:6" ht="21.75" thickBot="1" x14ac:dyDescent="0.25">
      <c r="A41" s="4" t="str">
        <f>IF(AND(C41&gt;=$H$3,C41&lt;=$I$3,COUNTIF($D$3:D41,D41)=1),MAX($A$2:A40)+1,"")</f>
        <v/>
      </c>
      <c r="B41" s="8">
        <v>39</v>
      </c>
      <c r="C41" s="9">
        <v>940112</v>
      </c>
      <c r="D41" s="8" t="s">
        <v>9</v>
      </c>
      <c r="E41" s="8">
        <v>60</v>
      </c>
      <c r="F41" s="8">
        <v>454</v>
      </c>
    </row>
    <row r="42" spans="1:6" ht="21.75" thickBot="1" x14ac:dyDescent="0.25">
      <c r="A42" s="4" t="str">
        <f>IF(AND(C42&gt;=$H$3,C42&lt;=$I$3,COUNTIF($D$3:D42,D42)=1),MAX($A$2:A41)+1,"")</f>
        <v/>
      </c>
      <c r="B42" s="8">
        <v>40</v>
      </c>
      <c r="C42" s="9">
        <v>940112</v>
      </c>
      <c r="D42" s="8" t="s">
        <v>10</v>
      </c>
      <c r="E42" s="8">
        <v>1875</v>
      </c>
      <c r="F42" s="8">
        <v>54</v>
      </c>
    </row>
  </sheetData>
  <mergeCells count="3">
    <mergeCell ref="H1:J1"/>
    <mergeCell ref="A1:F1"/>
    <mergeCell ref="H4:J4"/>
  </mergeCells>
  <dataValidations count="3">
    <dataValidation type="textLength" operator="equal" allowBlank="1" showInputMessage="1" showErrorMessage="1" promptTitle="توجه :" prompt="تاریخ را مانند مثال زیر بدون نشانه &quot;/&quot; وارد کنید :_x000a_940101" sqref="C3:C42">
      <formula1>6</formula1>
    </dataValidation>
    <dataValidation type="textLength" operator="equal" allowBlank="1" showInputMessage="1" showErrorMessage="1" sqref="H3:I3">
      <formula1>6</formula1>
    </dataValidation>
    <dataValidation allowBlank="1" showInputMessage="1" showErrorMessage="1" promptTitle="توجه :" prompt="در این قسمت اطلاعاتی تایپ نشود." sqref="A3:A42"/>
  </dataValidation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انبار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Tozih</dc:creator>
  <cp:lastModifiedBy>REPORT</cp:lastModifiedBy>
  <dcterms:created xsi:type="dcterms:W3CDTF">2011-05-09T03:55:34Z</dcterms:created>
  <dcterms:modified xsi:type="dcterms:W3CDTF">2016-07-16T07:23:40Z</dcterms:modified>
</cp:coreProperties>
</file>