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35" windowWidth="20730" windowHeight="96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<sst xmlns="http://schemas.openxmlformats.org/spreadsheetml/2006/main" count="15" uniqueCount="15">
  <si>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نرخ سود</t>
  </si>
  <si>
    <t>تهیه و تنظیم : جامعه مجازی ناریانیان (با ما همراه باشید)</t>
  </si>
  <si>
    <t>نوع بانک</t>
  </si>
  <si>
    <t xml:space="preserve">بانک دولتی </t>
  </si>
  <si>
    <t>تعداد سالهای بازپرداخت</t>
  </si>
  <si>
    <t>تعداد اقساط</t>
  </si>
  <si>
    <t>مبلغ وام دریافتی</t>
  </si>
  <si>
    <t>در این جدول نتیجه را مشاهده فرمایید</t>
  </si>
  <si>
    <t>مبلغ هرقسط</t>
  </si>
  <si>
    <t>سود متعلقه به وام</t>
  </si>
  <si>
    <t>کل مبلغ قابل بازپرداخت به بانک</t>
  </si>
  <si>
    <t>(فرمول و نتیجه محاسبات در بانکهای دولتی و خصوصی متفاوت می باشد)</t>
  </si>
  <si>
    <t>برنامه محاسبه اقساط و سود وامهای بانکی (نسخه 2.6.0)</t>
  </si>
  <si>
    <r>
      <rPr>
        <sz val="20"/>
        <rFont val="B Yekan"/>
        <family val="0"/>
      </rPr>
      <t xml:space="preserve">در این جدول زیر اطلاعات مورد نیاز را وارد نماید
</t>
    </r>
    <r>
      <rPr>
        <sz val="12"/>
        <rFont val="B Yekan"/>
        <family val="0"/>
      </rPr>
      <t>(</t>
    </r>
    <r>
      <rPr>
        <sz val="12"/>
        <color indexed="9"/>
        <rFont val="B Yekan"/>
        <family val="0"/>
      </rPr>
      <t>از منوی آبشاری سلولهای</t>
    </r>
    <r>
      <rPr>
        <sz val="12"/>
        <color indexed="10"/>
        <rFont val="B Yekan"/>
        <family val="0"/>
      </rPr>
      <t xml:space="preserve"> قرمز رنگ</t>
    </r>
    <r>
      <rPr>
        <sz val="12"/>
        <color indexed="9"/>
        <rFont val="B Yekan"/>
        <family val="0"/>
      </rPr>
      <t xml:space="preserve"> موارد موردنظر خود را انتخاب فرمایید</t>
    </r>
    <r>
      <rPr>
        <sz val="12"/>
        <rFont val="B Yekan"/>
        <family val="0"/>
      </rPr>
      <t>)</t>
    </r>
  </si>
  <si>
    <t>برای بیان مشکلات ، سوالات و پیشنهادات خود در مورد این برنامه  کلیک کنید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</si>
</sst>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_ ;[Red]\-#,##0\ "/>
    <numFmt numFmtId="173" formatCode="#,##0.00;[Red]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 Yekan"/>
      <family val="0"/>
    </font>
    <font>
      <sz val="14"/>
      <name val="B Yekan"/>
      <family val="0"/>
    </font>
    <font>
      <sz val="18"/>
      <name val="B Yekan"/>
      <family val="0"/>
    </font>
    <font>
      <sz val="20"/>
      <name val="B Yekan"/>
      <family val="0"/>
    </font>
    <font>
      <sz val="12"/>
      <color indexed="9"/>
      <name val="B Yekan"/>
      <family val="0"/>
    </font>
    <font>
      <sz val="12"/>
      <color indexed="10"/>
      <name val="B Yek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 Yekan"/>
      <family val="0"/>
    </font>
    <font>
      <sz val="22"/>
      <color indexed="8"/>
      <name val="B Titr"/>
      <family val="0"/>
    </font>
    <font>
      <sz val="11"/>
      <color indexed="8"/>
      <name val="B Badr"/>
      <family val="0"/>
    </font>
    <font>
      <sz val="20"/>
      <color indexed="8"/>
      <name val="B Yekan"/>
      <family val="0"/>
    </font>
    <font>
      <u val="single"/>
      <sz val="11"/>
      <color indexed="23"/>
      <name val="B Yekan"/>
      <family val="0"/>
    </font>
    <font>
      <u val="single"/>
      <sz val="1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 Yekan"/>
      <family val="0"/>
    </font>
    <font>
      <sz val="20"/>
      <color theme="1"/>
      <name val="B Yekan"/>
      <family val="0"/>
    </font>
    <font>
      <u val="single"/>
      <sz val="11"/>
      <color theme="0" tint="-0.4999699890613556"/>
      <name val="B Yekan"/>
      <family val="0"/>
    </font>
    <font>
      <sz val="22"/>
      <color theme="1"/>
      <name val="B Titr"/>
      <family val="0"/>
    </font>
    <font>
      <sz val="11"/>
      <color theme="1"/>
      <name val="B Bad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 applyProtection="1">
      <alignment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0" fontId="3" fillId="0" borderId="11" xfId="58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3" fillId="0" borderId="12" xfId="58" applyFont="1" applyFill="1" applyBorder="1" applyAlignment="1" applyProtection="1">
      <alignment horizontal="center" vertical="center"/>
      <protection locked="0"/>
    </xf>
    <xf numFmtId="0" fontId="3" fillId="0" borderId="13" xfId="58" applyFon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52" fillId="34" borderId="19" xfId="0" applyFont="1" applyFill="1" applyBorder="1" applyAlignment="1" applyProtection="1">
      <alignment horizontal="center" vertical="center"/>
      <protection locked="0"/>
    </xf>
    <xf numFmtId="172" fontId="52" fillId="34" borderId="20" xfId="0" applyNumberFormat="1" applyFont="1" applyFill="1" applyBorder="1" applyAlignment="1" applyProtection="1">
      <alignment horizontal="center" vertical="center"/>
      <protection locked="0"/>
    </xf>
    <xf numFmtId="9" fontId="5" fillId="34" borderId="21" xfId="62" applyFont="1" applyFill="1" applyBorder="1" applyAlignment="1" applyProtection="1">
      <alignment horizontal="center" vertical="center"/>
      <protection locked="0"/>
    </xf>
    <xf numFmtId="172" fontId="52" fillId="34" borderId="22" xfId="0" applyNumberFormat="1" applyFont="1" applyFill="1" applyBorder="1" applyAlignment="1" applyProtection="1">
      <alignment horizontal="center" vertical="center"/>
      <protection locked="0"/>
    </xf>
    <xf numFmtId="172" fontId="53" fillId="0" borderId="23" xfId="0" applyNumberFormat="1" applyFont="1" applyFill="1" applyBorder="1" applyAlignment="1" applyProtection="1">
      <alignment horizontal="center" vertical="center"/>
      <protection/>
    </xf>
    <xf numFmtId="172" fontId="53" fillId="0" borderId="22" xfId="0" applyNumberFormat="1" applyFont="1" applyFill="1" applyBorder="1" applyAlignment="1" applyProtection="1">
      <alignment horizontal="center" vertical="center"/>
      <protection/>
    </xf>
    <xf numFmtId="0" fontId="3" fillId="33" borderId="24" xfId="58" applyFont="1" applyFill="1" applyBorder="1" applyAlignment="1" applyProtection="1">
      <alignment horizontal="center" vertical="center" wrapText="1"/>
      <protection locked="0"/>
    </xf>
    <xf numFmtId="0" fontId="3" fillId="33" borderId="25" xfId="58" applyFont="1" applyFill="1" applyBorder="1" applyAlignment="1" applyProtection="1">
      <alignment horizontal="center" vertical="center" wrapText="1"/>
      <protection locked="0"/>
    </xf>
    <xf numFmtId="0" fontId="3" fillId="33" borderId="26" xfId="58" applyFont="1" applyFill="1" applyBorder="1" applyAlignment="1" applyProtection="1">
      <alignment horizontal="center" vertical="center" wrapText="1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0" xfId="58" applyFont="1" applyFill="1" applyBorder="1" applyAlignment="1" applyProtection="1">
      <alignment horizontal="center" vertical="center" wrapText="1"/>
      <protection locked="0"/>
    </xf>
    <xf numFmtId="0" fontId="3" fillId="33" borderId="15" xfId="58" applyFont="1" applyFill="1" applyBorder="1" applyAlignment="1" applyProtection="1">
      <alignment horizontal="center" vertical="center" wrapText="1"/>
      <protection locked="0"/>
    </xf>
    <xf numFmtId="0" fontId="54" fillId="16" borderId="14" xfId="54" applyFont="1" applyFill="1" applyBorder="1" applyAlignment="1" applyProtection="1">
      <alignment horizontal="center" vertical="center"/>
      <protection locked="0"/>
    </xf>
    <xf numFmtId="0" fontId="54" fillId="16" borderId="0" xfId="54" applyFont="1" applyFill="1" applyBorder="1" applyAlignment="1" applyProtection="1">
      <alignment horizontal="center" vertical="center"/>
      <protection locked="0"/>
    </xf>
    <xf numFmtId="0" fontId="54" fillId="16" borderId="15" xfId="54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 applyProtection="1">
      <alignment horizontal="center" vertical="center" wrapText="1"/>
      <protection locked="0"/>
    </xf>
    <xf numFmtId="0" fontId="56" fillId="33" borderId="14" xfId="0" applyFont="1" applyFill="1" applyBorder="1" applyAlignment="1" applyProtection="1">
      <alignment horizontal="center" vertical="center" textRotation="90"/>
      <protection locked="0"/>
    </xf>
    <xf numFmtId="0" fontId="3" fillId="0" borderId="27" xfId="58" applyFont="1" applyFill="1" applyBorder="1" applyAlignment="1" applyProtection="1">
      <alignment horizontal="center" vertical="center"/>
      <protection locked="0"/>
    </xf>
    <xf numFmtId="0" fontId="3" fillId="0" borderId="28" xfId="58" applyFont="1" applyFill="1" applyBorder="1" applyAlignment="1" applyProtection="1">
      <alignment horizontal="center" vertical="center"/>
      <protection locked="0"/>
    </xf>
    <xf numFmtId="0" fontId="3" fillId="0" borderId="13" xfId="58" applyFont="1" applyFill="1" applyBorder="1" applyAlignment="1" applyProtection="1">
      <alignment horizontal="center" vertical="center"/>
      <protection locked="0"/>
    </xf>
    <xf numFmtId="0" fontId="3" fillId="0" borderId="23" xfId="58" applyFont="1" applyFill="1" applyBorder="1" applyAlignment="1" applyProtection="1">
      <alignment horizontal="center" vertical="center"/>
      <protection locked="0"/>
    </xf>
    <xf numFmtId="172" fontId="53" fillId="0" borderId="29" xfId="0" applyNumberFormat="1" applyFont="1" applyFill="1" applyBorder="1" applyAlignment="1" applyProtection="1">
      <alignment horizontal="center" vertical="center"/>
      <protection locked="0"/>
    </xf>
    <xf numFmtId="172" fontId="53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2" xfId="58" applyFont="1" applyFill="1" applyBorder="1" applyAlignment="1" applyProtection="1">
      <alignment horizontal="center" vertical="center"/>
      <protection locked="0"/>
    </xf>
    <xf numFmtId="0" fontId="4" fillId="0" borderId="29" xfId="58" applyFont="1" applyFill="1" applyBorder="1" applyAlignment="1" applyProtection="1">
      <alignment horizontal="center" vertical="center"/>
      <protection locked="0"/>
    </xf>
    <xf numFmtId="172" fontId="53" fillId="0" borderId="28" xfId="0" applyNumberFormat="1" applyFont="1" applyFill="1" applyBorder="1" applyAlignment="1" applyProtection="1">
      <alignment horizontal="center" vertical="center"/>
      <protection/>
    </xf>
    <xf numFmtId="172" fontId="53" fillId="0" borderId="30" xfId="0" applyNumberFormat="1" applyFont="1" applyFill="1" applyBorder="1" applyAlignment="1" applyProtection="1">
      <alignment horizontal="center" vertical="center"/>
      <protection/>
    </xf>
    <xf numFmtId="0" fontId="32" fillId="35" borderId="14" xfId="54" applyFont="1" applyFill="1" applyBorder="1" applyAlignment="1" applyProtection="1">
      <alignment horizontal="center" vertical="center"/>
      <protection locked="0"/>
    </xf>
    <xf numFmtId="0" fontId="32" fillId="35" borderId="0" xfId="54" applyFont="1" applyFill="1" applyBorder="1" applyAlignment="1" applyProtection="1">
      <alignment horizontal="center" vertical="center"/>
      <protection locked="0"/>
    </xf>
    <xf numFmtId="0" fontId="32" fillId="35" borderId="15" xfId="54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ryanian.com/Forum/forum-f34/topic-t101.html" TargetMode="External" /><Relationship Id="rId2" Type="http://schemas.openxmlformats.org/officeDocument/2006/relationships/hyperlink" Target="http://naryanian.com/" TargetMode="External" /><Relationship Id="rId3" Type="http://schemas.openxmlformats.org/officeDocument/2006/relationships/hyperlink" Target="http://naryanian.com/?p=278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showRowColHeaders="0" rightToLeft="1" tabSelected="1" zoomScalePageLayoutView="0" workbookViewId="0" topLeftCell="A1">
      <selection activeCell="B5" sqref="B5:E5"/>
    </sheetView>
  </sheetViews>
  <sheetFormatPr defaultColWidth="9.140625" defaultRowHeight="15"/>
  <cols>
    <col min="1" max="1" width="9.140625" style="1" customWidth="1"/>
    <col min="2" max="2" width="32.7109375" style="1" bestFit="1" customWidth="1"/>
    <col min="3" max="5" width="30.00390625" style="1" customWidth="1"/>
    <col min="6" max="6" width="5.00390625" style="1" bestFit="1" customWidth="1"/>
    <col min="7" max="16384" width="9.140625" style="1" customWidth="1"/>
  </cols>
  <sheetData>
    <row r="1" spans="2:6" ht="44.25" customHeight="1" thickBot="1">
      <c r="B1" s="27" t="s">
        <v>12</v>
      </c>
      <c r="C1" s="27"/>
      <c r="D1" s="27"/>
      <c r="E1" s="27"/>
      <c r="F1" s="27"/>
    </row>
    <row r="2" spans="2:6" ht="50.25" customHeight="1" thickBot="1" thickTop="1">
      <c r="B2" s="18" t="s">
        <v>13</v>
      </c>
      <c r="C2" s="19"/>
      <c r="D2" s="19"/>
      <c r="E2" s="20"/>
      <c r="F2" s="28" t="s">
        <v>11</v>
      </c>
    </row>
    <row r="3" spans="2:6" ht="29.25" customHeight="1">
      <c r="B3" s="5" t="s">
        <v>2</v>
      </c>
      <c r="C3" s="12" t="s">
        <v>3</v>
      </c>
      <c r="D3" s="2" t="s">
        <v>0</v>
      </c>
      <c r="E3" s="14">
        <v>0.01</v>
      </c>
      <c r="F3" s="28"/>
    </row>
    <row r="4" spans="2:6" ht="29.25" customHeight="1" thickBot="1">
      <c r="B4" s="6" t="s">
        <v>6</v>
      </c>
      <c r="C4" s="13">
        <v>10000000</v>
      </c>
      <c r="D4" s="3" t="s">
        <v>4</v>
      </c>
      <c r="E4" s="15">
        <v>1</v>
      </c>
      <c r="F4" s="28"/>
    </row>
    <row r="5" spans="2:6" s="4" customFormat="1" ht="19.5" customHeight="1">
      <c r="B5" s="21"/>
      <c r="C5" s="22"/>
      <c r="D5" s="22"/>
      <c r="E5" s="23"/>
      <c r="F5" s="28"/>
    </row>
    <row r="6" spans="2:6" s="4" customFormat="1" ht="19.5" thickBot="1">
      <c r="B6" s="21" t="s">
        <v>7</v>
      </c>
      <c r="C6" s="22"/>
      <c r="D6" s="22"/>
      <c r="E6" s="23"/>
      <c r="F6" s="28"/>
    </row>
    <row r="7" spans="2:6" ht="25.5" customHeight="1">
      <c r="B7" s="35" t="s">
        <v>5</v>
      </c>
      <c r="C7" s="36"/>
      <c r="D7" s="33">
        <f>E4*12</f>
        <v>12</v>
      </c>
      <c r="E7" s="34"/>
      <c r="F7" s="28"/>
    </row>
    <row r="8" spans="2:6" ht="25.5" customHeight="1">
      <c r="B8" s="29" t="s">
        <v>8</v>
      </c>
      <c r="C8" s="30"/>
      <c r="D8" s="37">
        <f>IF(C3="بانک دولتی ",D10/D7,IF(C3="بانک خصوصی",((C4*(E3*100/1200)*(1+(E3*100/1200))^D7))/(((1+(E3*100/1200))^D7)-1),"در ورود اطلاعات دچار اشتباه شده اید،لطفاً دقت فرمایید"))</f>
        <v>837847.2222222221</v>
      </c>
      <c r="E8" s="38"/>
      <c r="F8" s="28"/>
    </row>
    <row r="9" spans="2:6" ht="25.5" customHeight="1">
      <c r="B9" s="29" t="s">
        <v>9</v>
      </c>
      <c r="C9" s="30"/>
      <c r="D9" s="37">
        <f>IF(C3="بانک دولتی ",((C4)*(D7+1)*(E3*100))/2400,IF(C3="بانک خصوصی",(D7*D8)-C4,"در ورود اطلاعات دچار اشتباه شده اید،لطفاً دقت فرمایید"))</f>
        <v>54166.666666666664</v>
      </c>
      <c r="E9" s="38"/>
      <c r="F9" s="28"/>
    </row>
    <row r="10" spans="2:6" ht="25.5" customHeight="1" thickBot="1">
      <c r="B10" s="31" t="s">
        <v>10</v>
      </c>
      <c r="C10" s="32"/>
      <c r="D10" s="16">
        <f>IF(D9="در ورود اطلاعات دچار اشتباه شده اید،لطفاً دقت فرمایید","در ورود اطلاعات دچار اشتباه شده اید،لطفاً دقت فرمایید",D9+C4)</f>
        <v>10054166.666666666</v>
      </c>
      <c r="E10" s="17"/>
      <c r="F10" s="28"/>
    </row>
    <row r="11" spans="2:6" ht="15">
      <c r="B11" s="7"/>
      <c r="C11" s="4"/>
      <c r="D11" s="4"/>
      <c r="E11" s="8"/>
      <c r="F11" s="28"/>
    </row>
    <row r="12" spans="2:6" ht="22.5" customHeight="1">
      <c r="B12" s="24" t="s">
        <v>1</v>
      </c>
      <c r="C12" s="25"/>
      <c r="D12" s="25"/>
      <c r="E12" s="26"/>
      <c r="F12" s="28"/>
    </row>
    <row r="13" spans="2:6" ht="22.5" customHeight="1">
      <c r="B13" s="39" t="s">
        <v>14</v>
      </c>
      <c r="C13" s="40"/>
      <c r="D13" s="40"/>
      <c r="E13" s="41"/>
      <c r="F13" s="28"/>
    </row>
    <row r="14" spans="2:6" ht="15.75" thickBot="1">
      <c r="B14" s="9"/>
      <c r="C14" s="10"/>
      <c r="D14" s="10"/>
      <c r="E14" s="11"/>
      <c r="F14" s="28"/>
    </row>
    <row r="15" ht="15.75" thickTop="1"/>
  </sheetData>
  <sheetProtection password="CA6C" sheet="1" objects="1" scenarios="1" selectLockedCells="1"/>
  <mergeCells count="15">
    <mergeCell ref="B1:F1"/>
    <mergeCell ref="F2:F14"/>
    <mergeCell ref="B9:C9"/>
    <mergeCell ref="B10:C10"/>
    <mergeCell ref="B8:C8"/>
    <mergeCell ref="D7:E7"/>
    <mergeCell ref="B7:C7"/>
    <mergeCell ref="D8:E8"/>
    <mergeCell ref="D9:E9"/>
    <mergeCell ref="D10:E10"/>
    <mergeCell ref="B2:E2"/>
    <mergeCell ref="B6:E6"/>
    <mergeCell ref="B5:E5"/>
    <mergeCell ref="B12:E12"/>
    <mergeCell ref="B13:E13"/>
  </mergeCells>
  <dataValidations count="3">
    <dataValidation errorStyle="information" type="list" allowBlank="1" showInputMessage="1" showErrorMessage="1" prompt="تعداد سالهای بازپرداخت را وارد نمایید" error="شما باید تعداد سالهای بازپرداخت را وارد نمایید" sqref="E4:E6">
      <formula1>"1,2,3,4,5,6,7,8,9,10,11,12,13,14,15,16,17,18,19,20,21,22,23,24,25,26,27,28,29,30"</formula1>
    </dataValidation>
    <dataValidation errorStyle="information" type="list" allowBlank="1" showInputMessage="1" showErrorMessage="1" prompt="نرخ سود را وارد نمایید" error="شما باید نرخ سود وام را وارد نمایید" sqref="E3">
      <formula1>"0.01,0.02,0.03,0.04,0.05,0.06,0.07,0.08,0.09,0.10,0.11,0.12,0.13,0.14,0.15,0.16,0.17,0.18,0.19,0.20,0.21,0.22,0.23,0.24,0.25,0.26,0.27,0.28,0.29,0.3,0.31,0.32,0.33,0.34,0.35,0.36,0.37,0.38,0.39,0.4,0.41,0.42,0.43,0.44,0.45,0.46,0.47,0.48,0.49,0.5"</formula1>
    </dataValidation>
    <dataValidation errorStyle="information" type="list" allowBlank="1" showInputMessage="1" showErrorMessage="1" prompt="نوع بانک را انتخاب کنید" errorTitle="نوع بانک" error="شما باید اطلاعات این سلول را کامل فرمایید" sqref="C3">
      <formula1>"بانک دولتی , بانک خصوصی"</formula1>
    </dataValidation>
  </dataValidations>
  <hyperlinks>
    <hyperlink ref="B13:D13" r:id="rId1" display="برای بیان مشکلات این برنامه و انتقادات و پیشنهادات خود بر روی همین سلول کلیک کنید"/>
    <hyperlink ref="B12:E12" r:id="rId2" display="تهیه و تنظیم : جامعه مجازی ناریانیان (با ما همراه باشید)"/>
    <hyperlink ref="B13:E13" r:id="rId3" display="برای بیان مشکلات ، سوالات و پیشنهادات خود در مورد این برنامه  کلیک کنید"/>
  </hyperlinks>
  <printOptions/>
  <pageMargins left="0.7" right="0.7" top="0.75" bottom="0.75" header="0.3" footer="0.3"/>
  <pageSetup horizontalDpi="1200" verticalDpi="12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Sohreh Rayan Afzar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razaghi</dc:creator>
  <cp:keywords/>
  <dc:description/>
  <cp:lastModifiedBy>razaghi</cp:lastModifiedBy>
  <dcterms:created xsi:type="dcterms:W3CDTF">2012-05-06T04:23:39Z</dcterms:created>
  <dcterms:modified xsi:type="dcterms:W3CDTF">2012-10-30T13:20:10Z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