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20640" windowHeight="10170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7" i="2" l="1"/>
  <c r="H12" i="1"/>
  <c r="H11" i="1"/>
  <c r="H13" i="1"/>
  <c r="F8" i="1"/>
  <c r="F9" i="1" s="1"/>
  <c r="F10" i="1" s="1"/>
  <c r="D8" i="2"/>
  <c r="D9" i="2" s="1"/>
  <c r="D10" i="2" s="1"/>
</calcChain>
</file>

<file path=xl/sharedStrings.xml><?xml version="1.0" encoding="utf-8"?>
<sst xmlns="http://schemas.openxmlformats.org/spreadsheetml/2006/main" count="22" uniqueCount="22">
  <si>
    <t>مبلغ وام</t>
  </si>
  <si>
    <t>تعداد قسط(ماهیانه)</t>
  </si>
  <si>
    <t>سود سالانه</t>
  </si>
  <si>
    <t>بهره</t>
  </si>
  <si>
    <t>کل وام با بهره</t>
  </si>
  <si>
    <t>هرقسط</t>
  </si>
  <si>
    <t>بهره هر قسط</t>
  </si>
  <si>
    <t>اصل هر قسط</t>
  </si>
  <si>
    <t>هر قسط</t>
  </si>
  <si>
    <t xml:space="preserve">برنامه محاسبه اقساط و سود وامهای بانکی </t>
  </si>
  <si>
    <r>
      <rPr>
        <sz val="20"/>
        <rFont val="B Yekan"/>
        <charset val="178"/>
      </rPr>
      <t xml:space="preserve">در این جدول زیر اطلاعات مورد نیاز را وارد نماید
</t>
    </r>
    <r>
      <rPr>
        <sz val="12"/>
        <rFont val="B Yekan"/>
        <charset val="178"/>
      </rPr>
      <t>(</t>
    </r>
    <r>
      <rPr>
        <sz val="12"/>
        <color indexed="9"/>
        <rFont val="B Yekan"/>
        <charset val="178"/>
      </rPr>
      <t>از منوی آبشاری سلولهای</t>
    </r>
    <r>
      <rPr>
        <sz val="12"/>
        <color indexed="10"/>
        <rFont val="B Yekan"/>
        <charset val="178"/>
      </rPr>
      <t xml:space="preserve"> قرمز رنگ</t>
    </r>
    <r>
      <rPr>
        <sz val="12"/>
        <color indexed="9"/>
        <rFont val="B Yekan"/>
        <charset val="178"/>
      </rPr>
      <t xml:space="preserve"> موارد موردنظر خود را انتخاب فرمایید</t>
    </r>
    <r>
      <rPr>
        <sz val="12"/>
        <rFont val="B Yekan"/>
        <charset val="178"/>
      </rPr>
      <t>)</t>
    </r>
  </si>
  <si>
    <t>(فرمول و نتیجه محاسبات در بانکهای دولتی و خصوصی متفاوت می باشد)</t>
  </si>
  <si>
    <t>نوع بانک</t>
  </si>
  <si>
    <t>بانک خصوصی</t>
  </si>
  <si>
    <t>نرخ سود</t>
  </si>
  <si>
    <t>مبلغ وام دریافتی</t>
  </si>
  <si>
    <t>تعداد سالهای بازپرداخت</t>
  </si>
  <si>
    <t>در این جدول نتیجه را مشاهده فرمایید</t>
  </si>
  <si>
    <t>تعداد اقساط</t>
  </si>
  <si>
    <t>مبلغ هرقسط</t>
  </si>
  <si>
    <t>سود متعلقه به وام</t>
  </si>
  <si>
    <t>کل مبلغ قابل بازپرداخت به بانک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</si>
</sst>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ريال&quot;\ #,##0.00_-;[Red]&quot;ريال&quot;\ #,##0.00\-"/>
    <numFmt numFmtId="164" formatCode="#,##0_ ;[Red]\-#,##0\ "/>
  </numFmts>
  <fonts count="14">
    <font>
      <sz val="11"/>
      <color theme="1"/>
      <name val="Calibri"/>
      <family val="2"/>
      <charset val="178"/>
      <scheme val="minor"/>
    </font>
    <font>
      <sz val="22"/>
      <color theme="1"/>
      <name val="B Titr"/>
      <charset val="178"/>
    </font>
    <font>
      <sz val="10"/>
      <name val="Arial"/>
      <family val="2"/>
    </font>
    <font>
      <sz val="12"/>
      <name val="B Yekan"/>
      <charset val="178"/>
    </font>
    <font>
      <sz val="20"/>
      <name val="B Yekan"/>
      <charset val="178"/>
    </font>
    <font>
      <sz val="12"/>
      <color indexed="9"/>
      <name val="B Yekan"/>
      <charset val="178"/>
    </font>
    <font>
      <sz val="12"/>
      <color indexed="10"/>
      <name val="B Yekan"/>
      <charset val="178"/>
    </font>
    <font>
      <sz val="11"/>
      <color theme="1"/>
      <name val="B Badr"/>
      <charset val="178"/>
    </font>
    <font>
      <sz val="18"/>
      <color theme="1"/>
      <name val="B Yekan"/>
      <charset val="178"/>
    </font>
    <font>
      <sz val="18"/>
      <name val="B Yekan"/>
      <charset val="178"/>
    </font>
    <font>
      <sz val="14"/>
      <name val="B Yekan"/>
      <charset val="178"/>
    </font>
    <font>
      <sz val="20"/>
      <color theme="1"/>
      <name val="B Yekan"/>
      <charset val="178"/>
    </font>
    <font>
      <u/>
      <sz val="11"/>
      <color theme="10"/>
      <name val="Calibri"/>
      <family val="2"/>
    </font>
    <font>
      <u/>
      <sz val="16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8" fontId="0" fillId="0" borderId="0" xfId="0" applyNumberFormat="1"/>
    <xf numFmtId="0" fontId="0" fillId="2" borderId="0" xfId="0" applyFill="1" applyAlignment="1" applyProtection="1">
      <alignment vertical="center"/>
      <protection locked="0"/>
    </xf>
    <xf numFmtId="0" fontId="3" fillId="0" borderId="5" xfId="1" applyFont="1" applyFill="1" applyBorder="1" applyAlignment="1" applyProtection="1">
      <alignment horizontal="center" vertical="center"/>
      <protection locked="0"/>
    </xf>
    <xf numFmtId="0" fontId="3" fillId="0" borderId="7" xfId="1" applyFont="1" applyFill="1" applyBorder="1" applyAlignment="1" applyProtection="1">
      <alignment horizontal="center" vertical="center"/>
      <protection locked="0"/>
    </xf>
    <xf numFmtId="0" fontId="3" fillId="0" borderId="9" xfId="1" applyFont="1" applyFill="1" applyBorder="1" applyAlignment="1" applyProtection="1">
      <alignment horizontal="center" vertical="center" wrapText="1"/>
      <protection locked="0"/>
    </xf>
    <xf numFmtId="0" fontId="3" fillId="0" borderId="11" xfId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0" fillId="2" borderId="19" xfId="0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vertical="center"/>
      <protection locked="0"/>
    </xf>
    <xf numFmtId="0" fontId="0" fillId="2" borderId="21" xfId="0" applyFill="1" applyBorder="1" applyAlignment="1" applyProtection="1">
      <alignment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164" fontId="8" fillId="4" borderId="10" xfId="0" applyNumberFormat="1" applyFont="1" applyFill="1" applyBorder="1" applyAlignment="1" applyProtection="1">
      <alignment horizontal="center" vertical="center"/>
      <protection locked="0"/>
    </xf>
    <xf numFmtId="9" fontId="9" fillId="4" borderId="8" xfId="2" applyFont="1" applyFill="1" applyBorder="1" applyAlignment="1" applyProtection="1">
      <alignment horizontal="center" vertical="center"/>
      <protection locked="0"/>
    </xf>
    <xf numFmtId="164" fontId="8" fillId="4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textRotation="90"/>
    </xf>
    <xf numFmtId="0" fontId="3" fillId="2" borderId="4" xfId="1" applyFont="1" applyFill="1" applyBorder="1" applyAlignment="1" applyProtection="1">
      <alignment horizontal="center" vertical="center" wrapText="1"/>
      <protection locked="0"/>
    </xf>
    <xf numFmtId="0" fontId="3" fillId="2" borderId="0" xfId="1" applyFont="1" applyFill="1" applyBorder="1" applyAlignment="1" applyProtection="1">
      <alignment horizontal="center" vertical="center" wrapText="1"/>
      <protection locked="0"/>
    </xf>
    <xf numFmtId="0" fontId="3" fillId="2" borderId="13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 applyProtection="1">
      <alignment horizontal="center" vertical="center" wrapText="1"/>
    </xf>
    <xf numFmtId="0" fontId="3" fillId="2" borderId="0" xfId="1" applyFont="1" applyFill="1" applyBorder="1" applyAlignment="1" applyProtection="1">
      <alignment horizontal="center" vertical="center" wrapText="1"/>
    </xf>
    <xf numFmtId="0" fontId="3" fillId="2" borderId="13" xfId="1" applyFont="1" applyFill="1" applyBorder="1" applyAlignment="1" applyProtection="1">
      <alignment horizontal="center" vertical="center" wrapText="1"/>
    </xf>
    <xf numFmtId="0" fontId="10" fillId="0" borderId="5" xfId="1" applyFont="1" applyFill="1" applyBorder="1" applyAlignment="1" applyProtection="1">
      <alignment horizontal="center" vertical="center"/>
      <protection locked="0"/>
    </xf>
    <xf numFmtId="0" fontId="10" fillId="0" borderId="14" xfId="1" applyFont="1" applyFill="1" applyBorder="1" applyAlignment="1" applyProtection="1">
      <alignment horizontal="center" vertical="center"/>
      <protection locked="0"/>
    </xf>
    <xf numFmtId="164" fontId="11" fillId="0" borderId="14" xfId="0" applyNumberFormat="1" applyFont="1" applyFill="1" applyBorder="1" applyAlignment="1" applyProtection="1">
      <alignment horizontal="center" vertical="center"/>
      <protection locked="0"/>
    </xf>
    <xf numFmtId="164" fontId="11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5" xfId="1" applyFont="1" applyFill="1" applyBorder="1" applyAlignment="1" applyProtection="1">
      <alignment horizontal="center" vertical="center"/>
      <protection locked="0"/>
    </xf>
    <xf numFmtId="0" fontId="3" fillId="0" borderId="16" xfId="1" applyFont="1" applyFill="1" applyBorder="1" applyAlignment="1" applyProtection="1">
      <alignment horizontal="center" vertical="center"/>
      <protection locked="0"/>
    </xf>
    <xf numFmtId="164" fontId="11" fillId="0" borderId="16" xfId="0" applyNumberFormat="1" applyFont="1" applyFill="1" applyBorder="1" applyAlignment="1" applyProtection="1">
      <alignment horizontal="center" vertical="center"/>
      <protection hidden="1"/>
    </xf>
    <xf numFmtId="164" fontId="11" fillId="0" borderId="17" xfId="0" applyNumberFormat="1" applyFont="1" applyFill="1" applyBorder="1" applyAlignment="1" applyProtection="1">
      <alignment horizontal="center" vertical="center"/>
      <protection hidden="1"/>
    </xf>
    <xf numFmtId="0" fontId="3" fillId="0" borderId="9" xfId="1" applyFont="1" applyFill="1" applyBorder="1" applyAlignment="1" applyProtection="1">
      <alignment horizontal="center" vertical="center"/>
      <protection locked="0"/>
    </xf>
    <xf numFmtId="0" fontId="3" fillId="0" borderId="18" xfId="1" applyFont="1" applyFill="1" applyBorder="1" applyAlignment="1" applyProtection="1">
      <alignment horizontal="center" vertical="center"/>
      <protection locked="0"/>
    </xf>
    <xf numFmtId="164" fontId="11" fillId="0" borderId="18" xfId="0" applyNumberFormat="1" applyFont="1" applyFill="1" applyBorder="1" applyAlignment="1" applyProtection="1">
      <alignment horizontal="center" vertical="center"/>
      <protection hidden="1"/>
    </xf>
    <xf numFmtId="164" fontId="11" fillId="0" borderId="12" xfId="0" applyNumberFormat="1" applyFont="1" applyFill="1" applyBorder="1" applyAlignment="1" applyProtection="1">
      <alignment horizontal="center" vertical="center"/>
      <protection hidden="1"/>
    </xf>
    <xf numFmtId="0" fontId="12" fillId="4" borderId="4" xfId="3" applyFill="1" applyBorder="1" applyAlignment="1" applyProtection="1">
      <alignment horizontal="center" vertical="center"/>
      <protection locked="0"/>
    </xf>
    <xf numFmtId="0" fontId="12" fillId="4" borderId="0" xfId="3" applyFill="1" applyBorder="1" applyAlignment="1" applyProtection="1">
      <alignment horizontal="center" vertical="center"/>
      <protection locked="0"/>
    </xf>
    <xf numFmtId="0" fontId="12" fillId="4" borderId="13" xfId="3" applyFill="1" applyBorder="1" applyAlignment="1" applyProtection="1">
      <alignment horizontal="center" vertical="center"/>
      <protection locked="0"/>
    </xf>
    <xf numFmtId="0" fontId="13" fillId="3" borderId="4" xfId="3" applyFont="1" applyFill="1" applyBorder="1" applyAlignment="1" applyProtection="1">
      <alignment horizontal="center" vertical="center"/>
      <protection locked="0"/>
    </xf>
    <xf numFmtId="0" fontId="13" fillId="3" borderId="0" xfId="3" applyFont="1" applyFill="1" applyBorder="1" applyAlignment="1" applyProtection="1">
      <alignment horizontal="center" vertical="center"/>
      <protection locked="0"/>
    </xf>
    <xf numFmtId="0" fontId="13" fillId="3" borderId="13" xfId="3" applyFont="1" applyFill="1" applyBorder="1" applyAlignment="1" applyProtection="1">
      <alignment horizontal="center" vertical="center"/>
      <protection locked="0"/>
    </xf>
  </cellXfs>
  <cellStyles count="4">
    <cellStyle name="Hyperlink" xfId="3" builtinId="8"/>
    <cellStyle name="Normal" xfId="0" builtinId="0"/>
    <cellStyle name="Normal 2" xfId="1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I13"/>
  <sheetViews>
    <sheetView rightToLeft="1" workbookViewId="0">
      <selection activeCell="F6" sqref="F6"/>
    </sheetView>
  </sheetViews>
  <sheetFormatPr defaultRowHeight="15"/>
  <cols>
    <col min="8" max="8" width="17.42578125" bestFit="1" customWidth="1"/>
    <col min="9" max="9" width="13.85546875" bestFit="1" customWidth="1"/>
  </cols>
  <sheetData>
    <row r="4" spans="4:9">
      <c r="D4" t="s">
        <v>0</v>
      </c>
      <c r="F4">
        <v>7000000</v>
      </c>
    </row>
    <row r="5" spans="4:9">
      <c r="D5" t="s">
        <v>1</v>
      </c>
      <c r="F5">
        <v>60</v>
      </c>
    </row>
    <row r="6" spans="4:9">
      <c r="D6" t="s">
        <v>2</v>
      </c>
      <c r="F6">
        <v>12</v>
      </c>
    </row>
    <row r="8" spans="4:9">
      <c r="D8" t="s">
        <v>3</v>
      </c>
      <c r="F8">
        <f>(F4*F6*(1+F5))/2400</f>
        <v>2135000</v>
      </c>
    </row>
    <row r="9" spans="4:9">
      <c r="D9" t="s">
        <v>4</v>
      </c>
      <c r="F9">
        <f>F4+F8</f>
        <v>9135000</v>
      </c>
    </row>
    <row r="10" spans="4:9">
      <c r="D10" t="s">
        <v>5</v>
      </c>
      <c r="F10">
        <f>F9/F5</f>
        <v>152250</v>
      </c>
      <c r="I10" s="1"/>
    </row>
    <row r="11" spans="4:9">
      <c r="D11" t="s">
        <v>6</v>
      </c>
      <c r="H11" s="1">
        <f>PPMT(F6%/12,1,F5,-F4)</f>
        <v>85711.133794312424</v>
      </c>
    </row>
    <row r="12" spans="4:9">
      <c r="D12" t="s">
        <v>7</v>
      </c>
      <c r="H12" s="1">
        <f>IPMT(F6%/12,1,F5,-F4)</f>
        <v>70000</v>
      </c>
    </row>
    <row r="13" spans="4:9">
      <c r="D13" t="s">
        <v>8</v>
      </c>
      <c r="H13" s="1">
        <f>PMT(F6%/12,F5,-F4)</f>
        <v>155711.13379431239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showRowColHeaders="0" rightToLeft="1" tabSelected="1" workbookViewId="0">
      <selection activeCell="B13" sqref="B13:E13"/>
    </sheetView>
  </sheetViews>
  <sheetFormatPr defaultColWidth="0" defaultRowHeight="15" zeroHeight="1"/>
  <cols>
    <col min="1" max="1" width="9" customWidth="1"/>
    <col min="2" max="2" width="21" customWidth="1"/>
    <col min="3" max="3" width="22.28515625" customWidth="1"/>
    <col min="4" max="4" width="23.7109375" customWidth="1"/>
    <col min="5" max="5" width="20.5703125" customWidth="1"/>
    <col min="6" max="7" width="9" customWidth="1"/>
    <col min="8" max="16384" width="9" hidden="1"/>
  </cols>
  <sheetData>
    <row r="1" spans="2:6" s="2" customFormat="1" ht="45" thickBot="1">
      <c r="B1" s="17" t="s">
        <v>9</v>
      </c>
      <c r="C1" s="17"/>
      <c r="D1" s="17"/>
      <c r="E1" s="17"/>
      <c r="F1" s="17"/>
    </row>
    <row r="2" spans="2:6" s="2" customFormat="1" ht="35.25" customHeight="1" thickTop="1" thickBot="1">
      <c r="B2" s="18" t="s">
        <v>10</v>
      </c>
      <c r="C2" s="19"/>
      <c r="D2" s="19"/>
      <c r="E2" s="20"/>
      <c r="F2" s="21" t="s">
        <v>11</v>
      </c>
    </row>
    <row r="3" spans="2:6" s="2" customFormat="1" ht="27.75">
      <c r="B3" s="3" t="s">
        <v>12</v>
      </c>
      <c r="C3" s="13" t="s">
        <v>13</v>
      </c>
      <c r="D3" s="4" t="s">
        <v>14</v>
      </c>
      <c r="E3" s="15">
        <v>0.12</v>
      </c>
      <c r="F3" s="21"/>
    </row>
    <row r="4" spans="2:6" s="2" customFormat="1" ht="28.5" thickBot="1">
      <c r="B4" s="5" t="s">
        <v>15</v>
      </c>
      <c r="C4" s="14">
        <v>100000000</v>
      </c>
      <c r="D4" s="6" t="s">
        <v>16</v>
      </c>
      <c r="E4" s="16">
        <v>2</v>
      </c>
      <c r="F4" s="21"/>
    </row>
    <row r="5" spans="2:6" s="7" customFormat="1" ht="18.75">
      <c r="B5" s="22"/>
      <c r="C5" s="23"/>
      <c r="D5" s="23"/>
      <c r="E5" s="24"/>
      <c r="F5" s="21"/>
    </row>
    <row r="6" spans="2:6" s="7" customFormat="1" ht="19.5" thickBot="1">
      <c r="B6" s="25" t="s">
        <v>17</v>
      </c>
      <c r="C6" s="26"/>
      <c r="D6" s="26"/>
      <c r="E6" s="27"/>
      <c r="F6" s="21"/>
    </row>
    <row r="7" spans="2:6" s="2" customFormat="1" ht="31.5">
      <c r="B7" s="28" t="s">
        <v>18</v>
      </c>
      <c r="C7" s="29"/>
      <c r="D7" s="30">
        <f>E4*12</f>
        <v>24</v>
      </c>
      <c r="E7" s="31"/>
      <c r="F7" s="21"/>
    </row>
    <row r="8" spans="2:6" s="2" customFormat="1" ht="31.5">
      <c r="B8" s="32" t="s">
        <v>19</v>
      </c>
      <c r="C8" s="33"/>
      <c r="D8" s="34">
        <f>IF(C3="بانک دولتی ",D10/D7,IF(C3="بانک خصوصی",((C4*(E3*100/1200)*(1+(E3*100/1200))^D7))/(((1+(E3*100/1200))^D7)-1),"در ورود اطلاعات دچار اشتباه شده اید،لطفاً دقت فرمایید"))</f>
        <v>4707347.222326464</v>
      </c>
      <c r="E8" s="35"/>
      <c r="F8" s="21"/>
    </row>
    <row r="9" spans="2:6" s="2" customFormat="1" ht="31.5">
      <c r="B9" s="32" t="s">
        <v>20</v>
      </c>
      <c r="C9" s="33"/>
      <c r="D9" s="34">
        <f>IF(C3="بانک دولتی ",((C4)*(D7+1)*(E3*100))/2400,IF(C3="بانک خصوصی",(D7*D8)-C4,"در ورود اطلاعات دچار اشتباه شده اید،لطفاً دقت فرمایید"))</f>
        <v>12976333.335835129</v>
      </c>
      <c r="E9" s="35"/>
      <c r="F9" s="21"/>
    </row>
    <row r="10" spans="2:6" s="2" customFormat="1" ht="32.25" thickBot="1">
      <c r="B10" s="36" t="s">
        <v>21</v>
      </c>
      <c r="C10" s="37"/>
      <c r="D10" s="38">
        <f>IF(D9="در ورود اطلاعات دچار اشتباه شده اید،لطفاً دقت فرمایید","در ورود اطلاعات دچار اشتباه شده اید،لطفاً دقت فرمایید",D9+C4)</f>
        <v>112976333.33583513</v>
      </c>
      <c r="E10" s="39"/>
      <c r="F10" s="21"/>
    </row>
    <row r="11" spans="2:6" s="2" customFormat="1">
      <c r="B11" s="8"/>
      <c r="C11" s="7"/>
      <c r="D11" s="7"/>
      <c r="E11" s="9"/>
      <c r="F11" s="21"/>
    </row>
    <row r="12" spans="2:6" s="2" customFormat="1">
      <c r="B12" s="40"/>
      <c r="C12" s="41"/>
      <c r="D12" s="41"/>
      <c r="E12" s="42"/>
      <c r="F12" s="21"/>
    </row>
    <row r="13" spans="2:6" s="2" customFormat="1" ht="21">
      <c r="B13" s="43"/>
      <c r="C13" s="44"/>
      <c r="D13" s="44"/>
      <c r="E13" s="45"/>
      <c r="F13" s="21"/>
    </row>
    <row r="14" spans="2:6" s="2" customFormat="1" ht="15.75" thickBot="1">
      <c r="B14" s="10"/>
      <c r="C14" s="11"/>
      <c r="D14" s="11"/>
      <c r="E14" s="12"/>
      <c r="F14" s="21"/>
    </row>
    <row r="15" spans="2:6" s="2" customFormat="1" ht="15.75" thickTop="1"/>
  </sheetData>
  <sheetProtection password="BC83" sheet="1" objects="1" scenarios="1" selectLockedCells="1"/>
  <mergeCells count="15">
    <mergeCell ref="B1:F1"/>
    <mergeCell ref="B2:E2"/>
    <mergeCell ref="F2:F14"/>
    <mergeCell ref="B5:E5"/>
    <mergeCell ref="B6:E6"/>
    <mergeCell ref="B7:C7"/>
    <mergeCell ref="D7:E7"/>
    <mergeCell ref="B8:C8"/>
    <mergeCell ref="D8:E8"/>
    <mergeCell ref="B9:C9"/>
    <mergeCell ref="D9:E9"/>
    <mergeCell ref="B10:C10"/>
    <mergeCell ref="D10:E10"/>
    <mergeCell ref="B12:E12"/>
    <mergeCell ref="B13:E13"/>
  </mergeCells>
  <dataValidations count="3">
    <dataValidation type="list" errorStyle="information" allowBlank="1" showInputMessage="1" showErrorMessage="1" errorTitle="نوع بانک" error="شما باید اطلاعات این سلول را کامل فرمایید" prompt="نوع بانک را انتخاب کنید" sqref="C3">
      <formula1>"بانک دولتی , بانک خصوصی"</formula1>
    </dataValidation>
    <dataValidation type="list" errorStyle="information" allowBlank="1" showInputMessage="1" showErrorMessage="1" error="شما باید نرخ سود وام را وارد نمایید" prompt="نرخ سود را وارد نمایید" sqref="E3">
      <formula1>"0.01,0.02,0.03,0.04,0.05,0.06,0.07,0.08,0.09,0.10,0.11,0.12,0.13,0.14,0.15,0.16,0.17,0.18,0.19,0.20,0.21,0.22,0.23,0.24,0.25,0.26,0.27,0.28,0.29,0.3,0.31,0.32,0.33,0.34,0.35,0.36,0.37,0.38,0.39,0.4,0.41,0.42,0.43,0.44,0.45,0.46,0.47,0.48,0.49,0.5"</formula1>
    </dataValidation>
    <dataValidation type="list" errorStyle="information" allowBlank="1" showInputMessage="1" showErrorMessage="1" error="شما باید تعداد سالهای بازپرداخت را وارد نمایید" prompt="تعداد سالهای بازپرداخت را وارد نمایید" sqref="E4:E6">
      <formula1>"1,2,3,4,5,6,7,8,9,10,11,12,13,14,15,16,17,18,19,20,21,22,23,24,25,26,27,28,29,30"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#%www.IRWIT.com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mahmood</dc:creator>
  <cp:lastModifiedBy>mrar</cp:lastModifiedBy>
  <dcterms:created xsi:type="dcterms:W3CDTF">2013-02-12T13:11:30Z</dcterms:created>
  <dcterms:modified xsi:type="dcterms:W3CDTF">2015-12-01T16:29:20Z</dcterms:modified>
</cp:coreProperties>
</file>