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حلی\94\تابستان\آزمون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Sheet1!$A$7:$AI$19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1" l="1"/>
  <c r="AE15" i="1"/>
  <c r="AE17" i="1"/>
  <c r="AE16" i="1"/>
  <c r="AE12" i="1"/>
  <c r="AE14" i="1"/>
  <c r="AE18" i="1"/>
  <c r="AE13" i="1"/>
  <c r="Y11" i="1"/>
  <c r="Y15" i="1"/>
  <c r="Y17" i="1"/>
  <c r="Y16" i="1"/>
  <c r="Y12" i="1"/>
  <c r="Y14" i="1"/>
  <c r="Y18" i="1"/>
  <c r="Y13" i="1"/>
  <c r="AB11" i="1" l="1"/>
  <c r="AB15" i="1"/>
  <c r="AB17" i="1"/>
  <c r="AB16" i="1"/>
  <c r="AB12" i="1"/>
  <c r="AB14" i="1"/>
  <c r="AB18" i="1"/>
  <c r="AB13" i="1"/>
  <c r="V11" i="1"/>
  <c r="V15" i="1"/>
  <c r="V17" i="1"/>
  <c r="V16" i="1"/>
  <c r="V12" i="1"/>
  <c r="V14" i="1"/>
  <c r="V18" i="1"/>
  <c r="V13" i="1"/>
  <c r="S11" i="1" l="1"/>
  <c r="S15" i="1"/>
  <c r="S17" i="1"/>
  <c r="S16" i="1"/>
  <c r="S12" i="1"/>
  <c r="S14" i="1"/>
  <c r="S18" i="1"/>
  <c r="S13" i="1"/>
  <c r="M11" i="1" l="1"/>
  <c r="M15" i="1"/>
  <c r="M17" i="1"/>
  <c r="M16" i="1"/>
  <c r="M12" i="1"/>
  <c r="M14" i="1"/>
  <c r="M18" i="1"/>
  <c r="M13" i="1"/>
  <c r="D15" i="1" l="1"/>
  <c r="D19" i="1"/>
  <c r="D16" i="1"/>
  <c r="D17" i="1"/>
  <c r="D12" i="1"/>
  <c r="D13" i="1"/>
  <c r="G16" i="1"/>
  <c r="G14" i="1"/>
  <c r="G17" i="1"/>
  <c r="G12" i="1"/>
  <c r="AI12" i="1" s="1"/>
  <c r="G13" i="1"/>
  <c r="G15" i="1"/>
  <c r="G11" i="1"/>
  <c r="AI19" i="1" l="1"/>
  <c r="J16" i="1"/>
  <c r="AI16" i="1" s="1"/>
  <c r="AI14" i="1"/>
  <c r="J17" i="1"/>
  <c r="AI17" i="1" s="1"/>
  <c r="J13" i="1"/>
  <c r="AI13" i="1" s="1"/>
  <c r="J18" i="1"/>
  <c r="AI18" i="1" s="1"/>
  <c r="J15" i="1"/>
  <c r="AI15" i="1" s="1"/>
  <c r="J11" i="1"/>
  <c r="AI11" i="1" s="1"/>
</calcChain>
</file>

<file path=xl/sharedStrings.xml><?xml version="1.0" encoding="utf-8"?>
<sst xmlns="http://schemas.openxmlformats.org/spreadsheetml/2006/main" count="58" uniqueCount="28">
  <si>
    <t>ضریب</t>
  </si>
  <si>
    <t>نمرة کل</t>
  </si>
  <si>
    <t>کل</t>
  </si>
  <si>
    <t>سوال</t>
  </si>
  <si>
    <t>تاریخ</t>
  </si>
  <si>
    <t>22تیر</t>
  </si>
  <si>
    <t>29 تیر</t>
  </si>
  <si>
    <t>12 مرداد</t>
  </si>
  <si>
    <t>26 مرداد</t>
  </si>
  <si>
    <t>9 شهریور</t>
  </si>
  <si>
    <t>تستی</t>
  </si>
  <si>
    <t>تشریحی</t>
  </si>
  <si>
    <t>جدول  نمرات آزمون‌های تابستانی شیمی سوم - تابستان 94</t>
  </si>
  <si>
    <t>احسان شریفی مقدم</t>
  </si>
  <si>
    <t>فرهود صادقی</t>
  </si>
  <si>
    <t>علی محامد</t>
  </si>
  <si>
    <t>احسان کاظمی</t>
  </si>
  <si>
    <t>مصطفی فاضل حسینی</t>
  </si>
  <si>
    <t>پوریا احمدی</t>
  </si>
  <si>
    <t>علی لک چالسپاری</t>
  </si>
  <si>
    <t>مرتضی شمس</t>
  </si>
  <si>
    <t>8تیر</t>
  </si>
  <si>
    <t>علیرضا پارسانیا</t>
  </si>
  <si>
    <r>
      <t>19 مرداد</t>
    </r>
    <r>
      <rPr>
        <b/>
        <sz val="12"/>
        <color rgb="FFFFFF00"/>
        <rFont val="B Lotus"/>
        <charset val="178"/>
      </rPr>
      <t>(حلیوم)</t>
    </r>
  </si>
  <si>
    <t>فاینال2 / 16 شهریور از 40</t>
  </si>
  <si>
    <t xml:space="preserve">فاینال 1 / 15 شهریور از </t>
  </si>
  <si>
    <t xml:space="preserve">فاینال3 / 17 شهریور از </t>
  </si>
  <si>
    <t>فاینال4 / 18 شهریور از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</si>
</sst>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 Lotus"/>
      <charset val="178"/>
    </font>
    <font>
      <b/>
      <sz val="12"/>
      <color theme="1"/>
      <name val="B Lotus"/>
      <charset val="178"/>
    </font>
    <font>
      <b/>
      <sz val="26"/>
      <color theme="1"/>
      <name val="B Lotus"/>
      <charset val="178"/>
    </font>
    <font>
      <b/>
      <sz val="12"/>
      <color rgb="FFFFFF00"/>
      <name val="B Lotus"/>
      <charset val="178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readingOrder="2"/>
    </xf>
    <xf numFmtId="0" fontId="2" fillId="3" borderId="9" xfId="0" applyFont="1" applyFill="1" applyBorder="1" applyAlignment="1">
      <alignment horizontal="center" vertical="center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33" xfId="0" applyFont="1" applyFill="1" applyBorder="1" applyAlignment="1">
      <alignment horizontal="center" vertical="center" readingOrder="2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readingOrder="2"/>
    </xf>
    <xf numFmtId="0" fontId="2" fillId="6" borderId="3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readingOrder="2"/>
    </xf>
    <xf numFmtId="0" fontId="2" fillId="2" borderId="17" xfId="0" applyFont="1" applyFill="1" applyBorder="1" applyAlignment="1">
      <alignment horizontal="center" vertical="center" readingOrder="2"/>
    </xf>
    <xf numFmtId="0" fontId="2" fillId="2" borderId="18" xfId="0" applyFont="1" applyFill="1" applyBorder="1" applyAlignment="1">
      <alignment horizontal="center" vertical="center" readingOrder="2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readingOrder="2"/>
    </xf>
    <xf numFmtId="0" fontId="2" fillId="2" borderId="29" xfId="0" applyFont="1" applyFill="1" applyBorder="1" applyAlignment="1">
      <alignment horizontal="center" vertical="center" readingOrder="2"/>
    </xf>
    <xf numFmtId="0" fontId="2" fillId="2" borderId="31" xfId="0" applyFont="1" applyFill="1" applyBorder="1" applyAlignment="1">
      <alignment horizontal="center" vertical="center" readingOrder="2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readingOrder="2"/>
    </xf>
    <xf numFmtId="0" fontId="2" fillId="2" borderId="23" xfId="0" applyFont="1" applyFill="1" applyBorder="1" applyAlignment="1">
      <alignment horizontal="center" vertical="center" readingOrder="2"/>
    </xf>
    <xf numFmtId="0" fontId="2" fillId="2" borderId="24" xfId="0" applyFont="1" applyFill="1" applyBorder="1" applyAlignment="1">
      <alignment horizontal="center" vertical="center" readingOrder="2"/>
    </xf>
    <xf numFmtId="0" fontId="2" fillId="4" borderId="3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I20"/>
  <sheetViews>
    <sheetView rightToLeft="1" tabSelected="1" workbookViewId="0">
      <pane xSplit="1" topLeftCell="B1" activePane="topRight" state="frozen"/>
      <selection pane="topRight" activeCell="O5" sqref="O5"/>
    </sheetView>
  </sheetViews>
  <sheetFormatPr defaultColWidth="5" defaultRowHeight="21" x14ac:dyDescent="0.25"/>
  <cols>
    <col min="1" max="1" width="17.42578125" style="1" bestFit="1" customWidth="1"/>
    <col min="2" max="30" width="6.7109375" style="1" customWidth="1"/>
    <col min="31" max="34" width="7.42578125" style="1" customWidth="1"/>
    <col min="35" max="35" width="7.140625" style="1" customWidth="1"/>
    <col min="36" max="16384" width="5" style="1"/>
  </cols>
  <sheetData>
    <row r="6" spans="1:35" ht="21.75" thickBot="1" x14ac:dyDescent="0.3"/>
    <row r="7" spans="1:35" ht="50.25" thickBot="1" x14ac:dyDescent="0.3">
      <c r="A7" s="46" t="s">
        <v>12</v>
      </c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9"/>
    </row>
    <row r="8" spans="1:35" ht="24" thickBot="1" x14ac:dyDescent="0.3">
      <c r="A8" s="2" t="s">
        <v>4</v>
      </c>
      <c r="B8" s="65" t="s">
        <v>21</v>
      </c>
      <c r="C8" s="66"/>
      <c r="D8" s="67"/>
      <c r="E8" s="65" t="s">
        <v>5</v>
      </c>
      <c r="F8" s="66"/>
      <c r="G8" s="67"/>
      <c r="H8" s="53" t="s">
        <v>6</v>
      </c>
      <c r="I8" s="54"/>
      <c r="J8" s="55"/>
      <c r="K8" s="59" t="s">
        <v>7</v>
      </c>
      <c r="L8" s="60"/>
      <c r="M8" s="61"/>
      <c r="N8" s="59" t="s">
        <v>23</v>
      </c>
      <c r="O8" s="60"/>
      <c r="P8" s="61"/>
      <c r="Q8" s="59" t="s">
        <v>8</v>
      </c>
      <c r="R8" s="60"/>
      <c r="S8" s="61"/>
      <c r="T8" s="59" t="s">
        <v>9</v>
      </c>
      <c r="U8" s="60"/>
      <c r="V8" s="61"/>
      <c r="W8" s="59" t="s">
        <v>25</v>
      </c>
      <c r="X8" s="60"/>
      <c r="Y8" s="61"/>
      <c r="Z8" s="59" t="s">
        <v>24</v>
      </c>
      <c r="AA8" s="60"/>
      <c r="AB8" s="61"/>
      <c r="AC8" s="59" t="s">
        <v>26</v>
      </c>
      <c r="AD8" s="60"/>
      <c r="AE8" s="61"/>
      <c r="AF8" s="53" t="s">
        <v>27</v>
      </c>
      <c r="AG8" s="54"/>
      <c r="AH8" s="55"/>
      <c r="AI8" s="50" t="s">
        <v>1</v>
      </c>
    </row>
    <row r="9" spans="1:35" ht="24" thickBot="1" x14ac:dyDescent="0.3">
      <c r="A9" s="5" t="s">
        <v>0</v>
      </c>
      <c r="B9" s="68">
        <v>4</v>
      </c>
      <c r="C9" s="69"/>
      <c r="D9" s="70"/>
      <c r="E9" s="68">
        <v>7</v>
      </c>
      <c r="F9" s="69"/>
      <c r="G9" s="70"/>
      <c r="H9" s="56">
        <v>4</v>
      </c>
      <c r="I9" s="57"/>
      <c r="J9" s="58"/>
      <c r="K9" s="62">
        <v>5</v>
      </c>
      <c r="L9" s="63"/>
      <c r="M9" s="64"/>
      <c r="N9" s="62">
        <v>5</v>
      </c>
      <c r="O9" s="63"/>
      <c r="P9" s="64"/>
      <c r="Q9" s="62">
        <v>8</v>
      </c>
      <c r="R9" s="63"/>
      <c r="S9" s="64"/>
      <c r="T9" s="62">
        <v>8</v>
      </c>
      <c r="U9" s="63"/>
      <c r="V9" s="64"/>
      <c r="W9" s="62">
        <v>12</v>
      </c>
      <c r="X9" s="63"/>
      <c r="Y9" s="64"/>
      <c r="Z9" s="62">
        <v>12</v>
      </c>
      <c r="AA9" s="63"/>
      <c r="AB9" s="64"/>
      <c r="AC9" s="62">
        <v>27</v>
      </c>
      <c r="AD9" s="63"/>
      <c r="AE9" s="64"/>
      <c r="AF9" s="56">
        <v>8</v>
      </c>
      <c r="AG9" s="57"/>
      <c r="AH9" s="58"/>
      <c r="AI9" s="51"/>
    </row>
    <row r="10" spans="1:35" ht="24" thickBot="1" x14ac:dyDescent="0.3">
      <c r="A10" s="5" t="s">
        <v>3</v>
      </c>
      <c r="B10" s="33" t="s">
        <v>10</v>
      </c>
      <c r="C10" s="34" t="s">
        <v>11</v>
      </c>
      <c r="D10" s="35" t="s">
        <v>2</v>
      </c>
      <c r="E10" s="33" t="s">
        <v>10</v>
      </c>
      <c r="F10" s="34" t="s">
        <v>11</v>
      </c>
      <c r="G10" s="35" t="s">
        <v>2</v>
      </c>
      <c r="H10" s="33" t="s">
        <v>10</v>
      </c>
      <c r="I10" s="34" t="s">
        <v>11</v>
      </c>
      <c r="J10" s="35" t="s">
        <v>2</v>
      </c>
      <c r="K10" s="33" t="s">
        <v>10</v>
      </c>
      <c r="L10" s="34" t="s">
        <v>11</v>
      </c>
      <c r="M10" s="35" t="s">
        <v>2</v>
      </c>
      <c r="N10" s="33" t="s">
        <v>10</v>
      </c>
      <c r="O10" s="34" t="s">
        <v>11</v>
      </c>
      <c r="P10" s="35" t="s">
        <v>2</v>
      </c>
      <c r="Q10" s="33" t="s">
        <v>10</v>
      </c>
      <c r="R10" s="34" t="s">
        <v>11</v>
      </c>
      <c r="S10" s="35" t="s">
        <v>2</v>
      </c>
      <c r="T10" s="33" t="s">
        <v>10</v>
      </c>
      <c r="U10" s="34" t="s">
        <v>11</v>
      </c>
      <c r="V10" s="35" t="s">
        <v>2</v>
      </c>
      <c r="W10" s="33" t="s">
        <v>10</v>
      </c>
      <c r="X10" s="34" t="s">
        <v>11</v>
      </c>
      <c r="Y10" s="35" t="s">
        <v>2</v>
      </c>
      <c r="Z10" s="33" t="s">
        <v>10</v>
      </c>
      <c r="AA10" s="34" t="s">
        <v>11</v>
      </c>
      <c r="AB10" s="35" t="s">
        <v>2</v>
      </c>
      <c r="AC10" s="33" t="s">
        <v>10</v>
      </c>
      <c r="AD10" s="34" t="s">
        <v>11</v>
      </c>
      <c r="AE10" s="35" t="s">
        <v>2</v>
      </c>
      <c r="AF10" s="36" t="s">
        <v>10</v>
      </c>
      <c r="AG10" s="34" t="s">
        <v>11</v>
      </c>
      <c r="AH10" s="35" t="s">
        <v>2</v>
      </c>
      <c r="AI10" s="52"/>
    </row>
    <row r="11" spans="1:35" ht="23.25" x14ac:dyDescent="0.25">
      <c r="A11" s="6" t="s">
        <v>13</v>
      </c>
      <c r="B11" s="9"/>
      <c r="C11" s="8"/>
      <c r="D11" s="31"/>
      <c r="E11" s="9"/>
      <c r="F11" s="8">
        <v>40</v>
      </c>
      <c r="G11" s="20">
        <f t="shared" ref="G11:G17" si="0">F11*10/8</f>
        <v>50</v>
      </c>
      <c r="H11" s="9"/>
      <c r="I11" s="8">
        <v>31</v>
      </c>
      <c r="J11" s="20">
        <f>I11*10/9</f>
        <v>34.444444444444443</v>
      </c>
      <c r="K11" s="9"/>
      <c r="L11" s="8">
        <v>64</v>
      </c>
      <c r="M11" s="10">
        <f t="shared" ref="M11:M18" si="1">L11*10/12</f>
        <v>53.333333333333336</v>
      </c>
      <c r="N11" s="9">
        <v>70.08</v>
      </c>
      <c r="O11" s="8">
        <v>72.5</v>
      </c>
      <c r="P11" s="10">
        <v>104.35</v>
      </c>
      <c r="Q11" s="9"/>
      <c r="R11" s="8">
        <v>68</v>
      </c>
      <c r="S11" s="22">
        <f t="shared" ref="S11:S18" si="2">R11*10/14.3</f>
        <v>47.552447552447553</v>
      </c>
      <c r="T11" s="9"/>
      <c r="U11" s="8">
        <v>11</v>
      </c>
      <c r="V11" s="10">
        <f t="shared" ref="V11:V18" si="3">U11/0.2</f>
        <v>55</v>
      </c>
      <c r="W11" s="9"/>
      <c r="X11" s="8">
        <v>9.15</v>
      </c>
      <c r="Y11" s="10">
        <f t="shared" ref="Y11:Y18" si="4">X11/12*100</f>
        <v>76.25</v>
      </c>
      <c r="Z11" s="9"/>
      <c r="AA11" s="8">
        <v>23.5</v>
      </c>
      <c r="AB11" s="10">
        <f t="shared" ref="AB11:AB18" si="5">AA11/0.4</f>
        <v>58.75</v>
      </c>
      <c r="AC11" s="9"/>
      <c r="AD11" s="8">
        <v>14.64</v>
      </c>
      <c r="AE11" s="23">
        <f t="shared" ref="AE11:AE18" si="6">AD11/27*100</f>
        <v>54.222222222222229</v>
      </c>
      <c r="AF11" s="7">
        <v>94.17</v>
      </c>
      <c r="AG11" s="8">
        <v>45</v>
      </c>
      <c r="AH11" s="32">
        <v>79.221428571428575</v>
      </c>
      <c r="AI11" s="19">
        <f t="shared" ref="AI11:AI19" si="7">G11*$E$9+J11*$H$9+M11*$K$9+P11*$N$9+S11*$Q$9+V11*$T$9+Y11*$W$9+AH11*$AF$9+D11*$B$9+AB11*$Z$9+AE11*$AC$9</f>
        <v>5814.3854534354541</v>
      </c>
    </row>
    <row r="12" spans="1:35" ht="23.25" x14ac:dyDescent="0.25">
      <c r="A12" s="3" t="s">
        <v>18</v>
      </c>
      <c r="B12" s="13"/>
      <c r="C12" s="12">
        <v>9.5</v>
      </c>
      <c r="D12" s="20">
        <f>C12*5</f>
        <v>47.5</v>
      </c>
      <c r="E12" s="13"/>
      <c r="F12" s="12">
        <v>29</v>
      </c>
      <c r="G12" s="20">
        <f t="shared" si="0"/>
        <v>36.25</v>
      </c>
      <c r="H12" s="13"/>
      <c r="I12" s="12"/>
      <c r="J12" s="31"/>
      <c r="K12" s="13"/>
      <c r="L12" s="12">
        <v>59</v>
      </c>
      <c r="M12" s="10">
        <f t="shared" si="1"/>
        <v>49.166666666666664</v>
      </c>
      <c r="N12" s="13">
        <v>76.92</v>
      </c>
      <c r="O12" s="12">
        <v>71</v>
      </c>
      <c r="P12" s="14">
        <v>108.4</v>
      </c>
      <c r="Q12" s="13"/>
      <c r="R12" s="12">
        <v>65</v>
      </c>
      <c r="S12" s="22">
        <f t="shared" si="2"/>
        <v>45.454545454545453</v>
      </c>
      <c r="T12" s="13"/>
      <c r="U12" s="12">
        <v>9.5</v>
      </c>
      <c r="V12" s="10">
        <f t="shared" si="3"/>
        <v>47.5</v>
      </c>
      <c r="W12" s="13"/>
      <c r="X12" s="12">
        <v>8.1</v>
      </c>
      <c r="Y12" s="10">
        <f t="shared" si="4"/>
        <v>67.5</v>
      </c>
      <c r="Z12" s="13"/>
      <c r="AA12" s="12">
        <v>25</v>
      </c>
      <c r="AB12" s="10">
        <f t="shared" si="5"/>
        <v>62.5</v>
      </c>
      <c r="AC12" s="13"/>
      <c r="AD12" s="12">
        <v>14.64</v>
      </c>
      <c r="AE12" s="23">
        <f t="shared" si="6"/>
        <v>54.222222222222229</v>
      </c>
      <c r="AF12" s="11">
        <v>85.83</v>
      </c>
      <c r="AG12" s="12">
        <v>36</v>
      </c>
      <c r="AH12" s="32">
        <v>68.628571428571433</v>
      </c>
      <c r="AI12" s="28">
        <f t="shared" si="7"/>
        <v>5548.2482683982689</v>
      </c>
    </row>
    <row r="13" spans="1:35" ht="23.25" x14ac:dyDescent="0.25">
      <c r="A13" s="3" t="s">
        <v>19</v>
      </c>
      <c r="B13" s="13"/>
      <c r="C13" s="12">
        <v>10.75</v>
      </c>
      <c r="D13" s="20">
        <f>C13*5</f>
        <v>53.75</v>
      </c>
      <c r="E13" s="13"/>
      <c r="F13" s="12">
        <v>35</v>
      </c>
      <c r="G13" s="20">
        <f t="shared" si="0"/>
        <v>43.75</v>
      </c>
      <c r="H13" s="13"/>
      <c r="I13" s="12">
        <v>34</v>
      </c>
      <c r="J13" s="20">
        <f>I13*10/9</f>
        <v>37.777777777777779</v>
      </c>
      <c r="K13" s="13"/>
      <c r="L13" s="12">
        <v>35</v>
      </c>
      <c r="M13" s="10">
        <f t="shared" si="1"/>
        <v>29.166666666666668</v>
      </c>
      <c r="N13" s="13">
        <v>83.76</v>
      </c>
      <c r="O13" s="12">
        <v>78</v>
      </c>
      <c r="P13" s="14">
        <v>118.53</v>
      </c>
      <c r="Q13" s="13"/>
      <c r="R13" s="12">
        <v>73</v>
      </c>
      <c r="S13" s="22">
        <f t="shared" si="2"/>
        <v>51.048951048951047</v>
      </c>
      <c r="T13" s="13"/>
      <c r="U13" s="12">
        <v>6.5</v>
      </c>
      <c r="V13" s="10">
        <f t="shared" si="3"/>
        <v>32.5</v>
      </c>
      <c r="W13" s="13"/>
      <c r="X13" s="12">
        <v>9</v>
      </c>
      <c r="Y13" s="10">
        <f t="shared" si="4"/>
        <v>75</v>
      </c>
      <c r="Z13" s="13"/>
      <c r="AA13" s="12">
        <v>17</v>
      </c>
      <c r="AB13" s="10">
        <f t="shared" si="5"/>
        <v>42.5</v>
      </c>
      <c r="AC13" s="13"/>
      <c r="AD13" s="12">
        <v>14.68</v>
      </c>
      <c r="AE13" s="23">
        <f t="shared" si="6"/>
        <v>54.370370370370367</v>
      </c>
      <c r="AF13" s="11">
        <v>90</v>
      </c>
      <c r="AG13" s="12">
        <v>27</v>
      </c>
      <c r="AH13" s="32">
        <v>64.285714285714292</v>
      </c>
      <c r="AI13" s="28">
        <f t="shared" si="7"/>
        <v>5471.521767121767</v>
      </c>
    </row>
    <row r="14" spans="1:35" ht="23.25" x14ac:dyDescent="0.25">
      <c r="A14" s="3" t="s">
        <v>16</v>
      </c>
      <c r="B14" s="13"/>
      <c r="C14" s="12"/>
      <c r="D14" s="31"/>
      <c r="E14" s="13"/>
      <c r="F14" s="12">
        <v>16</v>
      </c>
      <c r="G14" s="20">
        <f t="shared" si="0"/>
        <v>20</v>
      </c>
      <c r="H14" s="13"/>
      <c r="I14" s="12"/>
      <c r="J14" s="31"/>
      <c r="K14" s="13"/>
      <c r="L14" s="12">
        <v>49</v>
      </c>
      <c r="M14" s="10">
        <f t="shared" si="1"/>
        <v>40.833333333333336</v>
      </c>
      <c r="N14" s="13">
        <v>76.92</v>
      </c>
      <c r="O14" s="12">
        <v>66</v>
      </c>
      <c r="P14" s="14">
        <v>104.83</v>
      </c>
      <c r="Q14" s="13"/>
      <c r="R14" s="12">
        <v>50</v>
      </c>
      <c r="S14" s="22">
        <f t="shared" si="2"/>
        <v>34.965034965034967</v>
      </c>
      <c r="T14" s="13"/>
      <c r="U14" s="12">
        <v>11</v>
      </c>
      <c r="V14" s="10">
        <f t="shared" si="3"/>
        <v>55</v>
      </c>
      <c r="W14" s="13"/>
      <c r="X14" s="12">
        <v>9</v>
      </c>
      <c r="Y14" s="10">
        <f t="shared" si="4"/>
        <v>75</v>
      </c>
      <c r="Z14" s="13"/>
      <c r="AA14" s="12">
        <v>22</v>
      </c>
      <c r="AB14" s="10">
        <f t="shared" si="5"/>
        <v>55</v>
      </c>
      <c r="AC14" s="13"/>
      <c r="AD14" s="12">
        <v>14.85</v>
      </c>
      <c r="AE14" s="23">
        <f t="shared" si="6"/>
        <v>54.999999999999993</v>
      </c>
      <c r="AF14" s="11">
        <v>96.37</v>
      </c>
      <c r="AG14" s="12">
        <v>53</v>
      </c>
      <c r="AH14" s="32">
        <v>86.035714285714292</v>
      </c>
      <c r="AI14" s="28">
        <f t="shared" si="7"/>
        <v>5321.3226606726603</v>
      </c>
    </row>
    <row r="15" spans="1:35" ht="23.25" x14ac:dyDescent="0.25">
      <c r="A15" s="3" t="s">
        <v>20</v>
      </c>
      <c r="B15" s="13"/>
      <c r="C15" s="12">
        <v>8.25</v>
      </c>
      <c r="D15" s="20">
        <f>C15*5</f>
        <v>41.25</v>
      </c>
      <c r="E15" s="13"/>
      <c r="F15" s="12">
        <v>25</v>
      </c>
      <c r="G15" s="20">
        <f t="shared" si="0"/>
        <v>31.25</v>
      </c>
      <c r="H15" s="13"/>
      <c r="I15" s="12">
        <v>23</v>
      </c>
      <c r="J15" s="20">
        <f>I15*10/9</f>
        <v>25.555555555555557</v>
      </c>
      <c r="K15" s="13"/>
      <c r="L15" s="12">
        <v>35</v>
      </c>
      <c r="M15" s="10">
        <f t="shared" si="1"/>
        <v>29.166666666666668</v>
      </c>
      <c r="N15" s="13">
        <v>84.61</v>
      </c>
      <c r="O15" s="12">
        <v>77</v>
      </c>
      <c r="P15" s="14">
        <v>118.46</v>
      </c>
      <c r="Q15" s="13"/>
      <c r="R15" s="12">
        <v>85</v>
      </c>
      <c r="S15" s="22">
        <f t="shared" si="2"/>
        <v>59.44055944055944</v>
      </c>
      <c r="T15" s="13"/>
      <c r="U15" s="12">
        <v>9.5</v>
      </c>
      <c r="V15" s="10">
        <f t="shared" si="3"/>
        <v>47.5</v>
      </c>
      <c r="W15" s="13"/>
      <c r="X15" s="12">
        <v>8.4</v>
      </c>
      <c r="Y15" s="10">
        <f t="shared" si="4"/>
        <v>70</v>
      </c>
      <c r="Z15" s="13"/>
      <c r="AA15" s="12">
        <v>13</v>
      </c>
      <c r="AB15" s="10">
        <f t="shared" si="5"/>
        <v>32.5</v>
      </c>
      <c r="AC15" s="13"/>
      <c r="AD15" s="12">
        <v>12.69</v>
      </c>
      <c r="AE15" s="23">
        <f t="shared" si="6"/>
        <v>47</v>
      </c>
      <c r="AF15" s="11">
        <v>86.67</v>
      </c>
      <c r="AG15" s="12">
        <v>49</v>
      </c>
      <c r="AH15" s="32">
        <v>78.328571428571436</v>
      </c>
      <c r="AI15" s="28">
        <f t="shared" si="7"/>
        <v>5205.2586025086021</v>
      </c>
    </row>
    <row r="16" spans="1:35" ht="23.25" x14ac:dyDescent="0.25">
      <c r="A16" s="3" t="s">
        <v>15</v>
      </c>
      <c r="B16" s="13"/>
      <c r="C16" s="12">
        <v>8.25</v>
      </c>
      <c r="D16" s="20">
        <f>C16*5</f>
        <v>41.25</v>
      </c>
      <c r="E16" s="13"/>
      <c r="F16" s="12">
        <v>23</v>
      </c>
      <c r="G16" s="20">
        <f t="shared" si="0"/>
        <v>28.75</v>
      </c>
      <c r="H16" s="13"/>
      <c r="I16" s="12">
        <v>23.5</v>
      </c>
      <c r="J16" s="20">
        <f>I16*10/9</f>
        <v>26.111111111111111</v>
      </c>
      <c r="K16" s="13"/>
      <c r="L16" s="12">
        <v>17</v>
      </c>
      <c r="M16" s="10">
        <f t="shared" si="1"/>
        <v>14.166666666666666</v>
      </c>
      <c r="N16" s="13">
        <v>58.12</v>
      </c>
      <c r="O16" s="12">
        <v>60</v>
      </c>
      <c r="P16" s="14">
        <v>86.45</v>
      </c>
      <c r="Q16" s="13"/>
      <c r="R16" s="12">
        <v>54</v>
      </c>
      <c r="S16" s="22">
        <f t="shared" si="2"/>
        <v>37.76223776223776</v>
      </c>
      <c r="T16" s="13"/>
      <c r="U16" s="12">
        <v>14.5</v>
      </c>
      <c r="V16" s="10">
        <f t="shared" si="3"/>
        <v>72.5</v>
      </c>
      <c r="W16" s="13"/>
      <c r="X16" s="12">
        <v>9.6</v>
      </c>
      <c r="Y16" s="10">
        <f t="shared" si="4"/>
        <v>80</v>
      </c>
      <c r="Z16" s="13"/>
      <c r="AA16" s="12">
        <v>14.5</v>
      </c>
      <c r="AB16" s="10">
        <f t="shared" si="5"/>
        <v>36.25</v>
      </c>
      <c r="AC16" s="13"/>
      <c r="AD16" s="12">
        <v>10.4</v>
      </c>
      <c r="AE16" s="23">
        <f t="shared" si="6"/>
        <v>38.518518518518519</v>
      </c>
      <c r="AF16" s="11">
        <v>76.67</v>
      </c>
      <c r="AG16" s="12">
        <v>44</v>
      </c>
      <c r="AH16" s="32">
        <v>69.757142857142853</v>
      </c>
      <c r="AI16" s="28">
        <f t="shared" si="7"/>
        <v>4848.9328227328224</v>
      </c>
    </row>
    <row r="17" spans="1:35" ht="23.25" x14ac:dyDescent="0.25">
      <c r="A17" s="3" t="s">
        <v>17</v>
      </c>
      <c r="B17" s="13"/>
      <c r="C17" s="12">
        <v>8.25</v>
      </c>
      <c r="D17" s="20">
        <f>C17*5</f>
        <v>41.25</v>
      </c>
      <c r="E17" s="13"/>
      <c r="F17" s="12">
        <v>23.5</v>
      </c>
      <c r="G17" s="20">
        <f t="shared" si="0"/>
        <v>29.375</v>
      </c>
      <c r="H17" s="13"/>
      <c r="I17" s="12">
        <v>24</v>
      </c>
      <c r="J17" s="20">
        <f>I17*10/9</f>
        <v>26.666666666666668</v>
      </c>
      <c r="K17" s="13"/>
      <c r="L17" s="12">
        <v>43</v>
      </c>
      <c r="M17" s="10">
        <f t="shared" si="1"/>
        <v>35.833333333333336</v>
      </c>
      <c r="N17" s="13">
        <v>77.78</v>
      </c>
      <c r="O17" s="12">
        <v>63</v>
      </c>
      <c r="P17" s="14">
        <v>103.34</v>
      </c>
      <c r="Q17" s="13"/>
      <c r="R17" s="12">
        <v>75</v>
      </c>
      <c r="S17" s="22">
        <f t="shared" si="2"/>
        <v>52.447552447552447</v>
      </c>
      <c r="T17" s="13"/>
      <c r="U17" s="12">
        <v>9.5</v>
      </c>
      <c r="V17" s="10">
        <f t="shared" si="3"/>
        <v>47.5</v>
      </c>
      <c r="W17" s="13"/>
      <c r="X17" s="12">
        <v>7.05</v>
      </c>
      <c r="Y17" s="10">
        <f t="shared" si="4"/>
        <v>58.75</v>
      </c>
      <c r="Z17" s="13"/>
      <c r="AA17" s="12">
        <v>13</v>
      </c>
      <c r="AB17" s="10">
        <f t="shared" si="5"/>
        <v>32.5</v>
      </c>
      <c r="AC17" s="13"/>
      <c r="AD17" s="12">
        <v>13.1</v>
      </c>
      <c r="AE17" s="23">
        <f t="shared" si="6"/>
        <v>48.518518518518519</v>
      </c>
      <c r="AF17" s="11">
        <v>68.33</v>
      </c>
      <c r="AG17" s="12">
        <v>34</v>
      </c>
      <c r="AH17" s="32">
        <v>58.45</v>
      </c>
      <c r="AI17" s="28">
        <f t="shared" si="7"/>
        <v>4845.3387529137526</v>
      </c>
    </row>
    <row r="18" spans="1:35" ht="23.25" x14ac:dyDescent="0.25">
      <c r="A18" s="37" t="s">
        <v>22</v>
      </c>
      <c r="B18" s="38"/>
      <c r="C18" s="39"/>
      <c r="D18" s="31"/>
      <c r="E18" s="38"/>
      <c r="F18" s="39"/>
      <c r="G18" s="31"/>
      <c r="H18" s="38"/>
      <c r="I18" s="39">
        <v>20</v>
      </c>
      <c r="J18" s="31">
        <f>I18*10/9</f>
        <v>22.222222222222221</v>
      </c>
      <c r="K18" s="38"/>
      <c r="L18" s="39">
        <v>22</v>
      </c>
      <c r="M18" s="40">
        <f t="shared" si="1"/>
        <v>18.333333333333332</v>
      </c>
      <c r="N18" s="38">
        <v>73.5</v>
      </c>
      <c r="O18" s="39">
        <v>57</v>
      </c>
      <c r="P18" s="41">
        <v>95.84</v>
      </c>
      <c r="Q18" s="38"/>
      <c r="R18" s="39">
        <v>53.5</v>
      </c>
      <c r="S18" s="40">
        <f t="shared" si="2"/>
        <v>37.412587412587413</v>
      </c>
      <c r="T18" s="38"/>
      <c r="U18" s="39">
        <v>9.16</v>
      </c>
      <c r="V18" s="40">
        <f t="shared" si="3"/>
        <v>45.8</v>
      </c>
      <c r="W18" s="38"/>
      <c r="X18" s="39">
        <v>6.3</v>
      </c>
      <c r="Y18" s="40">
        <f t="shared" si="4"/>
        <v>52.5</v>
      </c>
      <c r="Z18" s="38"/>
      <c r="AA18" s="39">
        <v>17</v>
      </c>
      <c r="AB18" s="40">
        <f t="shared" si="5"/>
        <v>42.5</v>
      </c>
      <c r="AC18" s="38"/>
      <c r="AD18" s="39">
        <v>11.2</v>
      </c>
      <c r="AE18" s="42">
        <f t="shared" si="6"/>
        <v>41.481481481481481</v>
      </c>
      <c r="AF18" s="43">
        <v>79.17</v>
      </c>
      <c r="AG18" s="39">
        <v>36</v>
      </c>
      <c r="AH18" s="44">
        <v>65.292857142857144</v>
      </c>
      <c r="AI18" s="45">
        <f t="shared" si="7"/>
        <v>4107.799111999112</v>
      </c>
    </row>
    <row r="19" spans="1:35" ht="24" thickBot="1" x14ac:dyDescent="0.3">
      <c r="A19" s="4" t="s">
        <v>14</v>
      </c>
      <c r="B19" s="15"/>
      <c r="C19" s="16">
        <v>11.25</v>
      </c>
      <c r="D19" s="21">
        <f>C19*5</f>
        <v>56.25</v>
      </c>
      <c r="E19" s="15"/>
      <c r="F19" s="16"/>
      <c r="G19" s="21"/>
      <c r="H19" s="15"/>
      <c r="I19" s="16"/>
      <c r="J19" s="21"/>
      <c r="K19" s="15"/>
      <c r="L19" s="16"/>
      <c r="M19" s="17"/>
      <c r="N19" s="15"/>
      <c r="O19" s="16"/>
      <c r="P19" s="17"/>
      <c r="Q19" s="15"/>
      <c r="R19" s="16"/>
      <c r="S19" s="30"/>
      <c r="T19" s="15"/>
      <c r="U19" s="16"/>
      <c r="V19" s="17"/>
      <c r="W19" s="15"/>
      <c r="X19" s="16"/>
      <c r="Y19" s="17"/>
      <c r="Z19" s="15"/>
      <c r="AA19" s="16"/>
      <c r="AB19" s="24"/>
      <c r="AC19" s="15"/>
      <c r="AD19" s="16"/>
      <c r="AE19" s="26"/>
      <c r="AF19" s="18"/>
      <c r="AG19" s="16"/>
      <c r="AH19" s="27"/>
      <c r="AI19" s="29">
        <f t="shared" si="7"/>
        <v>225</v>
      </c>
    </row>
    <row r="20" spans="1:35" x14ac:dyDescent="0.25">
      <c r="AB20" s="25"/>
    </row>
  </sheetData>
  <sortState ref="A11:AI19">
    <sortCondition descending="1" ref="AI11:AI19"/>
  </sortState>
  <mergeCells count="24">
    <mergeCell ref="B8:D8"/>
    <mergeCell ref="B9:D9"/>
    <mergeCell ref="Z8:AB8"/>
    <mergeCell ref="Z9:AB9"/>
    <mergeCell ref="N8:P8"/>
    <mergeCell ref="N9:P9"/>
    <mergeCell ref="Q8:S8"/>
    <mergeCell ref="Q9:S9"/>
    <mergeCell ref="A7:AI7"/>
    <mergeCell ref="AI8:AI10"/>
    <mergeCell ref="H8:J8"/>
    <mergeCell ref="H9:J9"/>
    <mergeCell ref="K8:M8"/>
    <mergeCell ref="K9:M9"/>
    <mergeCell ref="T8:V8"/>
    <mergeCell ref="T9:V9"/>
    <mergeCell ref="W9:Y9"/>
    <mergeCell ref="W8:Y8"/>
    <mergeCell ref="E8:G8"/>
    <mergeCell ref="E9:G9"/>
    <mergeCell ref="AF8:AH8"/>
    <mergeCell ref="AF9:AH9"/>
    <mergeCell ref="AC8:AE8"/>
    <mergeCell ref="AC9:AE9"/>
  </mergeCells>
  <printOptions horizontalCentered="1" verticalCentered="1"/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RadeB</dc:creator>
  <cp:lastModifiedBy>RadeB</cp:lastModifiedBy>
  <cp:lastPrinted>2015-09-19T11:31:35Z</cp:lastPrinted>
  <dcterms:created xsi:type="dcterms:W3CDTF">2015-06-18T10:17:04Z</dcterms:created>
  <dcterms:modified xsi:type="dcterms:W3CDTF">2015-09-19T11:31:38Z</dcterms:modified>
</cp:coreProperties>
</file>