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lm\Downloads\"/>
    </mc:Choice>
  </mc:AlternateContent>
  <bookViews>
    <workbookView xWindow="0" yWindow="0" windowWidth="15360" windowHeight="7755"/>
  </bookViews>
  <sheets>
    <sheet name="چك ليست آديت فرايند" sheetId="1" r:id="rId1"/>
    <sheet name="چك ليست fire wall" sheetId="5" r:id="rId2"/>
    <sheet name="نمودار" sheetId="4" r:id="rId3"/>
    <sheet name="برگه ثبت مغایرت" sheetId="6" r:id="rId4"/>
    <sheet name="محاسبات" sheetId="8" state="hidden" r:id="rId5"/>
  </sheets>
  <definedNames>
    <definedName name="_xlnm.Print_Area" localSheetId="0">'چك ليست آديت فرايند'!$A$1:$Q$48</definedName>
    <definedName name="_xlnm.Print_Area" localSheetId="4">محاسبات!$K$5:$V$6</definedName>
    <definedName name="_xlnm.Print_Titles" localSheetId="0">'چك ليست آديت فرايند'!$5:$5</definedName>
  </definedNames>
  <calcPr calcId="152511"/>
</workbook>
</file>

<file path=xl/calcChain.xml><?xml version="1.0" encoding="utf-8"?>
<calcChain xmlns="http://schemas.openxmlformats.org/spreadsheetml/2006/main">
  <c r="C6" i="1" l="1"/>
  <c r="C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S7" i="8"/>
  <c r="V7" i="8"/>
  <c r="U7" i="8"/>
  <c r="T7" i="8"/>
  <c r="P7" i="8"/>
  <c r="O7" i="8"/>
  <c r="L7" i="8"/>
  <c r="N7" i="8"/>
  <c r="M7" i="8"/>
  <c r="K7" i="8"/>
  <c r="B26" i="1" l="1"/>
  <c r="A26" i="1" s="1"/>
  <c r="B23" i="1"/>
  <c r="B15" i="1"/>
  <c r="B14" i="1"/>
  <c r="B12" i="1"/>
  <c r="A22" i="8" l="1"/>
  <c r="A12" i="1"/>
  <c r="A8" i="8"/>
  <c r="A23" i="1"/>
  <c r="A21" i="8"/>
  <c r="A14" i="1"/>
  <c r="A10" i="8"/>
  <c r="A15" i="1"/>
  <c r="A11" i="8"/>
  <c r="B18" i="1"/>
  <c r="A18" i="1" l="1"/>
  <c r="A14" i="8"/>
  <c r="A17" i="5"/>
  <c r="A18" i="5" s="1"/>
  <c r="A19" i="5" s="1"/>
  <c r="A20" i="5" s="1"/>
  <c r="A21" i="5" s="1"/>
  <c r="A22" i="5" s="1"/>
  <c r="A23" i="5" s="1"/>
  <c r="A24" i="5" s="1"/>
  <c r="A26" i="5" s="1"/>
  <c r="B48" i="1"/>
  <c r="B47" i="1"/>
  <c r="B46" i="1"/>
  <c r="B42" i="1"/>
  <c r="B35" i="1"/>
  <c r="B34" i="1"/>
  <c r="B33" i="1"/>
  <c r="B32" i="1"/>
  <c r="B31" i="1"/>
  <c r="B30" i="1"/>
  <c r="B29" i="1"/>
  <c r="B28" i="1"/>
  <c r="B22" i="1"/>
  <c r="B21" i="1"/>
  <c r="B17" i="1"/>
  <c r="B16" i="1"/>
  <c r="B13" i="1"/>
  <c r="B11" i="1"/>
  <c r="B10" i="1"/>
  <c r="B8" i="1"/>
  <c r="A11" i="1" l="1"/>
  <c r="A7" i="8"/>
  <c r="A10" i="1"/>
  <c r="A6" i="8"/>
  <c r="A8" i="1"/>
  <c r="A4" i="8"/>
  <c r="Q7" i="8" s="1"/>
  <c r="A16" i="1"/>
  <c r="A12" i="8"/>
  <c r="A21" i="1"/>
  <c r="A17" i="8"/>
  <c r="A33" i="1"/>
  <c r="A29" i="8"/>
  <c r="A35" i="1"/>
  <c r="A31" i="8"/>
  <c r="A42" i="1"/>
  <c r="A38" i="8"/>
  <c r="A47" i="1"/>
  <c r="A43" i="8"/>
  <c r="A17" i="1"/>
  <c r="A13" i="8"/>
  <c r="A22" i="1"/>
  <c r="A18" i="8"/>
  <c r="A28" i="1"/>
  <c r="A24" i="8"/>
  <c r="A30" i="1"/>
  <c r="A26" i="8"/>
  <c r="A32" i="1"/>
  <c r="A28" i="8"/>
  <c r="A34" i="1"/>
  <c r="A30" i="8"/>
  <c r="A46" i="1"/>
  <c r="A42" i="8"/>
  <c r="A48" i="1"/>
  <c r="A44" i="8"/>
  <c r="A29" i="1"/>
  <c r="A25" i="8"/>
  <c r="A31" i="1"/>
  <c r="A27" i="8"/>
  <c r="A13" i="1"/>
  <c r="A9" i="8"/>
  <c r="B19" i="1"/>
  <c r="B24" i="1"/>
  <c r="A19" i="8" s="1"/>
  <c r="B39" i="1"/>
  <c r="A35" i="8" s="1"/>
  <c r="B43" i="1"/>
  <c r="A39" i="8" s="1"/>
  <c r="B36" i="1"/>
  <c r="A32" i="8" s="1"/>
  <c r="B6" i="1"/>
  <c r="A2" i="8" s="1"/>
  <c r="R7" i="8" l="1"/>
  <c r="V8" i="8"/>
  <c r="V10" i="8"/>
  <c r="V11" i="8"/>
  <c r="R10" i="8"/>
  <c r="R11" i="8"/>
  <c r="T8" i="8"/>
  <c r="T10" i="8"/>
  <c r="T11" i="8"/>
  <c r="S10" i="8"/>
  <c r="S11" i="8"/>
  <c r="S9" i="8" s="1"/>
  <c r="Q8" i="8"/>
  <c r="Q10" i="8"/>
  <c r="Q11" i="8"/>
  <c r="U8" i="8"/>
  <c r="U10" i="8"/>
  <c r="U11" i="8"/>
  <c r="M11" i="8"/>
  <c r="M10" i="8"/>
  <c r="N10" i="8"/>
  <c r="N11" i="8"/>
  <c r="L10" i="8"/>
  <c r="L11" i="8"/>
  <c r="O8" i="8"/>
  <c r="O10" i="8"/>
  <c r="O11" i="8"/>
  <c r="K11" i="8"/>
  <c r="K10" i="8"/>
  <c r="M8" i="8"/>
  <c r="S8" i="8"/>
  <c r="A19" i="1"/>
  <c r="A15" i="8"/>
  <c r="P8" i="8" s="1"/>
  <c r="L8" i="8"/>
  <c r="N8" i="8"/>
  <c r="K8" i="8"/>
  <c r="R8" i="8"/>
  <c r="A36" i="1"/>
  <c r="A43" i="1"/>
  <c r="A6" i="1"/>
  <c r="A39" i="1"/>
  <c r="A24" i="1"/>
  <c r="B49" i="1"/>
  <c r="T9" i="8" l="1"/>
  <c r="R9" i="8"/>
  <c r="V9" i="8"/>
  <c r="M9" i="8"/>
  <c r="O9" i="8"/>
  <c r="Q9" i="8"/>
  <c r="U9" i="8"/>
  <c r="P10" i="8"/>
  <c r="L9" i="8"/>
  <c r="K9" i="8"/>
  <c r="P11" i="8"/>
  <c r="N9" i="8"/>
  <c r="A49" i="1"/>
  <c r="B50" i="1" s="1"/>
  <c r="P9" i="8" l="1"/>
  <c r="A3" i="1"/>
  <c r="X9" i="8" s="1"/>
</calcChain>
</file>

<file path=xl/sharedStrings.xml><?xml version="1.0" encoding="utf-8"?>
<sst xmlns="http://schemas.openxmlformats.org/spreadsheetml/2006/main" count="653" uniqueCount="384">
  <si>
    <t>امتیاز 5
کامل است</t>
  </si>
  <si>
    <t>امتیاز 4
نیاز مند بهبود جزیی</t>
  </si>
  <si>
    <t>امتیاز 2
ایرادات عمده دارد</t>
  </si>
  <si>
    <t>امتیاز 1
غیر قابل قبول</t>
  </si>
  <si>
    <t>امتیاز صفر
 هیچ چیز وجود ندارد</t>
  </si>
  <si>
    <t xml:space="preserve"> وزن سئوال</t>
  </si>
  <si>
    <t>سند/ آیتم  مورد بررسی</t>
  </si>
  <si>
    <t>سئوال</t>
  </si>
  <si>
    <t>سرفصل</t>
  </si>
  <si>
    <t>محل ممیزی</t>
  </si>
  <si>
    <t>ردیف</t>
  </si>
  <si>
    <t>پیمانکاران فرعی</t>
  </si>
  <si>
    <t>دفتر</t>
  </si>
  <si>
    <t>کلیه اطلاعات خرید به پیمانکار فرعی ارائه شده است .</t>
  </si>
  <si>
    <t>کلیه اطلاعات به جز طرح بسته بندی به پیمانکار فرعی داده شده است</t>
  </si>
  <si>
    <t>فقط نقشه و مدارک فنی  محصول به پیمانکار فرعی ارائه شده است .</t>
  </si>
  <si>
    <t>آیا داده های خرید به پیمانکار فرعی ارائه میشود ؟</t>
  </si>
  <si>
    <t xml:space="preserve"> سند BOM ناقص است و به روز نمی باشد .</t>
  </si>
  <si>
    <t>BOM وجود ندارد</t>
  </si>
  <si>
    <t>BOM</t>
  </si>
  <si>
    <r>
      <t xml:space="preserve">تامین </t>
    </r>
    <r>
      <rPr>
        <b/>
        <sz val="11"/>
        <color rgb="FFFF0000"/>
        <rFont val="Tahoma"/>
        <family val="2"/>
      </rPr>
      <t>مطابق با BOM</t>
    </r>
    <r>
      <rPr>
        <sz val="11"/>
        <color theme="1"/>
        <rFont val="Tahoma"/>
        <family val="2"/>
      </rPr>
      <t xml:space="preserve">  و مشخصات فنی می باشد.</t>
    </r>
  </si>
  <si>
    <t xml:space="preserve"> در برخی موارد تامین مطابق با BOM  و مشخصات فنی می باشد.</t>
  </si>
  <si>
    <t>بندرت تامین مطابق با BOM است</t>
  </si>
  <si>
    <t>تامین مطابق با BOM نمی باشد</t>
  </si>
  <si>
    <r>
      <t xml:space="preserve">سیستم تغییرات مهندسی وجود دارد .
 از </t>
    </r>
    <r>
      <rPr>
        <b/>
        <sz val="11"/>
        <color rgb="FFFF0000"/>
        <rFont val="Tahoma"/>
        <family val="2"/>
      </rPr>
      <t>تیم های چند تخصصی (CFT)</t>
    </r>
    <r>
      <rPr>
        <sz val="11"/>
        <color theme="1"/>
        <rFont val="Tahoma"/>
        <family val="2"/>
      </rPr>
      <t xml:space="preserve"> استفاده میشود .
کلیه سوابق از جمله برنامه زمان بندی اجرای تغییرات موجود است . </t>
    </r>
  </si>
  <si>
    <t>سیستم تغییرات مهندسی وجود دارد.
از تیم های چند تخصصی (CFT) استفاده میشود .
برخی از سوابق موجود است .</t>
  </si>
  <si>
    <t>سیستم تغییرات مهندسی وجود دارد  .
 برخی از  سوابق موجود است .</t>
  </si>
  <si>
    <t>سیستم تغییرات مهندسی از کفایت لارم برخوردار نمی باشد .
 سوابقی دال بر اجرا وجود ندارد</t>
  </si>
  <si>
    <t>سیستم تغییرات مهندسی  وجود ندارد .</t>
  </si>
  <si>
    <r>
      <t xml:space="preserve">تغییرات مهندسی شامل :
</t>
    </r>
    <r>
      <rPr>
        <b/>
        <sz val="11"/>
        <color rgb="FFFF0000"/>
        <rFont val="Tahoma"/>
        <family val="2"/>
      </rPr>
      <t>(تغییر در مواد اولیه ، فرایند ، پیمانکاران ، جانمایی، مشخصات فنی محصول)</t>
    </r>
    <r>
      <rPr>
        <sz val="11"/>
        <color theme="1"/>
        <rFont val="Tahoma"/>
        <family val="2"/>
      </rPr>
      <t xml:space="preserve">
دستورالعمل تغییرات مهندسی
 لیست و سوابق تغییرات مهندسی</t>
    </r>
  </si>
  <si>
    <t>تغییرات مهندسی</t>
  </si>
  <si>
    <r>
      <t xml:space="preserve"> کلیه تغییرات </t>
    </r>
    <r>
      <rPr>
        <b/>
        <sz val="11"/>
        <color rgb="FFFF0000"/>
        <rFont val="Tahoma"/>
        <family val="2"/>
      </rPr>
      <t>تایید مشتری</t>
    </r>
    <r>
      <rPr>
        <sz val="11"/>
        <color theme="1"/>
        <rFont val="Tahoma"/>
        <family val="2"/>
      </rPr>
      <t xml:space="preserve"> را دارا می باشد.</t>
    </r>
  </si>
  <si>
    <t xml:space="preserve">   در برخی موارد تایید مشتری را دارا می باشد.</t>
  </si>
  <si>
    <t>تعییرات مهندسی به تائید مشتری نمی رسد.</t>
  </si>
  <si>
    <t>آیا تغییرات مهندسی به تائید مشتری می رسد؟</t>
  </si>
  <si>
    <t>کلیه تجهیزات تولید مطابق کارت تنظیم ماشین  (setup card) تنظیم میگردد.
سوابق  ثبت می گردد .</t>
  </si>
  <si>
    <t>کلیه تجهیزات تولید مطابق کارت تنظیم ماشین (setup card) تنظیم می میگردد.
سوابق ثبت نمی گردد .</t>
  </si>
  <si>
    <t xml:space="preserve">برخی از  تجهیزات تولید مطابق کارت تنظیم ماشین  (setup card) تنظیم  میگردد.
</t>
  </si>
  <si>
    <t xml:space="preserve"> کارت تنظیم ماشین (setup card) وجود ندارد.</t>
  </si>
  <si>
    <t xml:space="preserve"> کارت تنظیم ماشین (setup card)
سوابق تنظیمات
نمونه های راه اندازی</t>
  </si>
  <si>
    <t>آیا تنظیم تجهیزات تولید به شکل مناسبی انجام میگردد؟</t>
  </si>
  <si>
    <t xml:space="preserve">راه اندازی </t>
  </si>
  <si>
    <t>خط تولید</t>
  </si>
  <si>
    <t>بیشتر تجهیزات اندازه گیری یا کنترلی کالیبره میباشد و لیبل دارد .</t>
  </si>
  <si>
    <t>تجهیزات اندازه گیری یا کنترلی به ندرت کالیبره میباشد.</t>
  </si>
  <si>
    <t xml:space="preserve"> تجهیزات اندازه گیری یا کنترلی کالیبره نمی باشد</t>
  </si>
  <si>
    <t>آیا تجهیزات مورد استقاده در راه اندازی تولید کالیبره می باشد؟</t>
  </si>
  <si>
    <r>
      <t xml:space="preserve">لیست کلیه </t>
    </r>
    <r>
      <rPr>
        <b/>
        <sz val="11"/>
        <color rgb="FFFF0000"/>
        <rFont val="Tahoma"/>
        <family val="2"/>
      </rPr>
      <t>ابزار های مصرفی،</t>
    </r>
    <r>
      <rPr>
        <sz val="11"/>
        <color theme="1"/>
        <rFont val="Tahoma"/>
        <family val="2"/>
      </rPr>
      <t xml:space="preserve"> تناوب تعویض و مسئول تعویض مشخص است.
کلیه  ابزار های مصرفی متناسب با لیست تعریف  شده  تعویض و سوابق موجود است .</t>
    </r>
  </si>
  <si>
    <t>لیست کلیه ابزار های مصرفی، تناوب تعویض و مسئول تعویض مشخص است.
 برخی از  ابزار های مصرفی متناسب با لیست تعریف  شده  تعویض و سوابق موجود است .</t>
  </si>
  <si>
    <t xml:space="preserve">لیست برخی  از ابزار های مصرفی، تناوب تعویض و مسئول تعویض مشخص است.
</t>
  </si>
  <si>
    <t>هیچ مدیریتی بر ابزار های مصرفی اعمال نمی گردد.</t>
  </si>
  <si>
    <t>دستور العمل مدیریت ابزار
سوابق تعویض ابزار</t>
  </si>
  <si>
    <t>مدیریت ابزار های مصرفی  به درستی انجام میگردد ؟</t>
  </si>
  <si>
    <t>مدیریت ابزار  و قالب</t>
  </si>
  <si>
    <t>کلیه قالب ها دارای شناسنامه می باشد.
همه قالب ها دارای پلاک شناسایی میباشد.
انبار قالب وجود ندارد ليكن شرايط نگهداري قالبها قابل قبول است .</t>
  </si>
  <si>
    <t>همه قالب ها دارای پلاک شناسایی میباشد.
انبارش قالبها نامناسب مي باشد.</t>
  </si>
  <si>
    <t>قالبها شناسايي نشده و در شرايط نامناسبي نگهداري مي گردند</t>
  </si>
  <si>
    <t>آیا قالب ها به درستی مدیریت میگردند ؟</t>
  </si>
  <si>
    <t xml:space="preserve"> سرویس های دوره ای براي كليه قالبها انجام  میشود و سوابق آن موجود است.</t>
  </si>
  <si>
    <t xml:space="preserve"> سرویس های دوره ای براي برخي از قالبها انجام مي شود.
سوابق موجود نيست</t>
  </si>
  <si>
    <t>سرويس دوره اي انجام نمي شود</t>
  </si>
  <si>
    <t>آموزش</t>
  </si>
  <si>
    <t>اپراتور ها از مهارت لازم برخوردار نیستند .</t>
  </si>
  <si>
    <r>
      <t xml:space="preserve">آیا اپراتور های تولیدی از </t>
    </r>
    <r>
      <rPr>
        <b/>
        <sz val="11"/>
        <color rgb="FFFF0000"/>
        <rFont val="Tahoma"/>
        <family val="2"/>
      </rPr>
      <t>مهارت</t>
    </r>
    <r>
      <rPr>
        <sz val="11"/>
        <color theme="1"/>
        <rFont val="Tahoma"/>
        <family val="2"/>
      </rPr>
      <t xml:space="preserve"> های لازم برخوردار هستند ؟</t>
    </r>
  </si>
  <si>
    <r>
      <t xml:space="preserve">متولی اجرای SPC آموزشهای لازم را دریافت نموده است و از </t>
    </r>
    <r>
      <rPr>
        <b/>
        <sz val="11"/>
        <color rgb="FFFF0000"/>
        <rFont val="Tahoma"/>
        <family val="2"/>
      </rPr>
      <t>صلاحیت</t>
    </r>
    <r>
      <rPr>
        <sz val="11"/>
        <color theme="1"/>
        <rFont val="Tahoma"/>
        <family val="2"/>
      </rPr>
      <t xml:space="preserve"> لازم برخوردار می باشد</t>
    </r>
  </si>
  <si>
    <t>متولی اجرای SPC از صلاحیت لازم برخوردارد نمی باشد</t>
  </si>
  <si>
    <t>سوابق دوره هاي آموزشي SPC</t>
  </si>
  <si>
    <t>متولی اجرای SPC از صلاحیت لازم برخوردار می باشد؟</t>
  </si>
  <si>
    <t>برخی از اقلام ورودی از تامین کنندگان مورد تائید در BOM تامين می گردد .
مشخصات فنی در خرید اقلام ورودی رعایت و از بعد کیفیت مورد تائید می باشند.</t>
  </si>
  <si>
    <t>مشخصات فنی در خرید اقلام ورودی رعایت و از بعد کیفیت مورد تائید می باشند.</t>
  </si>
  <si>
    <t>صحه گذاری کیفی اقلام ورودی انجام نمی گردد.</t>
  </si>
  <si>
    <t>کنترل اقلام ورودی</t>
  </si>
  <si>
    <r>
      <t xml:space="preserve">کلیه  مواد اولیه مصرفی (شیمیایی) دارای </t>
    </r>
    <r>
      <rPr>
        <b/>
        <sz val="11"/>
        <color rgb="FFFF0000"/>
        <rFont val="Tahoma"/>
        <family val="2"/>
      </rPr>
      <t>تاریخ انقضا</t>
    </r>
    <r>
      <rPr>
        <sz val="11"/>
        <color theme="1"/>
        <rFont val="Tahoma"/>
        <family val="2"/>
      </rPr>
      <t xml:space="preserve"> معتبر می باشد.</t>
    </r>
  </si>
  <si>
    <t>برخی از مواد اولیه مصرفی (شیمیایی) دارای تاریخ انقضا معتبر می باشد.</t>
  </si>
  <si>
    <t>مواد اولیه شیمیایی دارای تاریخ انقضاء معتبر نمی باشد</t>
  </si>
  <si>
    <t>اقلام شیمیایی</t>
  </si>
  <si>
    <t>برنامه کنترل به روز نمی باشد .
اندازه گیری ها مطابق با طرح کنترل  انجام نمی گردد .</t>
  </si>
  <si>
    <t>کنترل حین فرایند  تولید</t>
  </si>
  <si>
    <r>
      <rPr>
        <b/>
        <sz val="11"/>
        <color rgb="FFFF0000"/>
        <rFont val="Tahoma"/>
        <family val="2"/>
      </rPr>
      <t>مشخصه های مهم محصول و فرایند شامل : (ایمنی ، عملکردی ، دوام ، ظاهری، مونتاژی ، قانونی و الزامات خاص مشتری )</t>
    </r>
    <r>
      <rPr>
        <sz val="11"/>
        <color theme="1"/>
        <rFont val="Tahoma"/>
        <family val="2"/>
      </rPr>
      <t xml:space="preserve">
طرح کنترل 
برگه های عملیات  تولید
سوابق کنترل حین فرایند تولید/محصول نهایی</t>
    </r>
  </si>
  <si>
    <t>آیا مشخصه های مهم محصول و فرایند کنترل میگردد؟</t>
  </si>
  <si>
    <r>
      <t>مشخصات  ایمنی در طرح کنترل وجود دارد.
تمام  پارامتر های ایمنی به صورت</t>
    </r>
    <r>
      <rPr>
        <b/>
        <sz val="11"/>
        <color rgb="FFFF0000"/>
        <rFont val="Tahoma"/>
        <family val="2"/>
      </rPr>
      <t xml:space="preserve"> خطاناپذیر</t>
    </r>
    <r>
      <rPr>
        <sz val="11"/>
        <color theme="1"/>
        <rFont val="Tahoma"/>
        <family val="2"/>
      </rPr>
      <t xml:space="preserve"> کنترل میگردد.
سوابق  مطابق با روش های  تعریف شده ثبت  و نگهداری می گردد.</t>
    </r>
  </si>
  <si>
    <t>مشخصات  ایمنی در طرح کنترل وجود دارد.
 پارامتر های ایمنی به صورت  100% کنترل میگردد.
سوابق  مطابق با روش های  تعریف شده ثبت  و نگهداری می گردد.</t>
  </si>
  <si>
    <t>مشخصات  ایمنی در طرح کنترل وجود دارد.
 پارامتر های ایمنی با تکنیک های آماری مانند SPC کنترل میگردد.
سوابق  مطابق با روش های  تعریف شده ثبت  و نگهداری می گردد.</t>
  </si>
  <si>
    <t xml:space="preserve">مشخصات  ایمنی در طرح کنترل وجود دارد.
 پارامتر های ایمنی کنترل میگردد.
</t>
  </si>
  <si>
    <t>مشخصات ایمنی در طرح کنترل تعریف نشده است .</t>
  </si>
  <si>
    <t>برخی از ابزارهای اندازه گیری کالیبره می باشند . 
برخی از ابزارهای کنترلی (مانند C/F ، جیگ و فیکسچر ، گیج ) و تجهیزات ازمایشگاهی تحت کنترل می باشند .</t>
  </si>
  <si>
    <t xml:space="preserve">برخی از ابزارهای اندازه گیری و تجهیزات ازمایشگاهی کالیبره می باشند . 
</t>
  </si>
  <si>
    <t>ابزارهای اندازه گیری و تجهیزات ازمایشگاهی کالیبره و تحت کنترل نمی باشد</t>
  </si>
  <si>
    <r>
      <t>مطابق با برنامه کنترل  SPC اجرا می شود .
 قابل</t>
    </r>
    <r>
      <rPr>
        <sz val="11"/>
        <rFont val="Tahoma"/>
        <family val="2"/>
      </rPr>
      <t>یت فرایند تولید قابل قبول  می باشد .
 برنامه اقدامات اصلاحی در صورت انحراف از</t>
    </r>
    <r>
      <rPr>
        <sz val="11"/>
        <color theme="1"/>
        <rFont val="Tahoma"/>
        <family val="2"/>
      </rPr>
      <t xml:space="preserve"> شرایط تعریف شده وجود دارد.
سوابق وجود دارد .</t>
    </r>
  </si>
  <si>
    <t>مطابق با برنامه کنترل  SPC اجرا می شود .
 قابلیت فرایند تولید قابل قبول  می باشد .
 سوابق وجود دارد .</t>
  </si>
  <si>
    <t>مطابق با برنامه کنترل  SPC اجرا می شود .
 قابلیت فرایند تولید کمتر از حد قابل قبول می باشد .
 سوابق وجود دارد .</t>
  </si>
  <si>
    <t>مطابق با برنامه کنترل  SPC اجرا می شود  اما قابلیت فرایند محاسبه نمی شود یا فرايند ویژگی نرمال بودن را ندارد .
 سوابق وجود دارد .</t>
  </si>
  <si>
    <t>علیرغم درج در طرح کنترل SPC اجرا نمی گردد.</t>
  </si>
  <si>
    <r>
      <t xml:space="preserve">SPC  و سوابق آن
</t>
    </r>
    <r>
      <rPr>
        <b/>
        <sz val="11"/>
        <color rgb="FFFF0000"/>
        <rFont val="Tahoma"/>
        <family val="2"/>
      </rPr>
      <t xml:space="preserve">مشخصه های معمولی : CPK =1.33 
مشخصه های ایمنی : CPK =1.67 </t>
    </r>
    <r>
      <rPr>
        <sz val="11"/>
        <color theme="1"/>
        <rFont val="Tahoma"/>
        <family val="2"/>
      </rPr>
      <t xml:space="preserve"> </t>
    </r>
  </si>
  <si>
    <t>آیا SPC مطابق با طرح کنترل بصورت اثربخش اجرا می گردد؟</t>
  </si>
  <si>
    <r>
      <t xml:space="preserve"> در ابتدای هر بار راه اندازی ایستگاه خطا ناپذیر شده توسط نمونه معیوب </t>
    </r>
    <r>
      <rPr>
        <b/>
        <sz val="11"/>
        <color rgb="FFFF0000"/>
        <rFont val="Tahoma"/>
        <family val="2"/>
      </rPr>
      <t>(RED SAMPLE)</t>
    </r>
    <r>
      <rPr>
        <sz val="11"/>
        <color theme="1"/>
        <rFont val="Tahoma"/>
        <family val="2"/>
      </rPr>
      <t xml:space="preserve"> کنترل میگردد.
در صورت عدم عملکرد تجهیز ضد خطا  ایستگاه تولیدی متوقف شده و یا در صورت کار </t>
    </r>
    <r>
      <rPr>
        <b/>
        <sz val="11"/>
        <color rgb="FFFF0000"/>
        <rFont val="Tahoma"/>
        <family val="2"/>
      </rPr>
      <t>کنترل</t>
    </r>
    <r>
      <rPr>
        <sz val="11"/>
        <color theme="1"/>
        <rFont val="Tahoma"/>
        <family val="2"/>
      </rPr>
      <t xml:space="preserve">  </t>
    </r>
    <r>
      <rPr>
        <b/>
        <sz val="11"/>
        <color rgb="FFFF0000"/>
        <rFont val="Tahoma"/>
        <family val="2"/>
      </rPr>
      <t>صد در صد</t>
    </r>
    <r>
      <rPr>
        <sz val="11"/>
        <color theme="1"/>
        <rFont val="Tahoma"/>
        <family val="2"/>
      </rPr>
      <t xml:space="preserve"> در مورد پارامتر ضد خطا به عمل می آید.</t>
    </r>
  </si>
  <si>
    <t xml:space="preserve"> در ابتدای هر بار راه اندازی ایستگاه خطا ناپذیر شده توسط نمونه معیوب (RED SAMPLE) کنترل میگردد.
</t>
  </si>
  <si>
    <t>تجهیز ضد خطا کنترل نمی گردد .</t>
  </si>
  <si>
    <t>POKA-YOKE</t>
  </si>
  <si>
    <t>ایسستگاه های خطا ناپذیر مظابق با طرح کنترل  عملکرد مناسبی دارند ؟</t>
  </si>
  <si>
    <t xml:space="preserve"> در ایستگاه تولیدی نمونه شاهد / تصاویر مطابق با طرح کنترل وجود ندارد</t>
  </si>
  <si>
    <t>نمونه های شاهد
تصاویر</t>
  </si>
  <si>
    <t>نمونه شاهد  یا تصویر آن مطابق با طرح کنترل در ایستگاههای تولیدی موجود است ؟</t>
  </si>
  <si>
    <t>طرح كنترل
برگه هاي عمليات كاري (Operation Sheet) 
تصاوير / نمونه هاي شاهد
فرمهاي مرتيط</t>
  </si>
  <si>
    <r>
      <t xml:space="preserve"> آیا روش </t>
    </r>
    <r>
      <rPr>
        <sz val="11"/>
        <rFont val="Tahoma"/>
        <family val="2"/>
      </rPr>
      <t>شناسایی و اعلام</t>
    </r>
    <r>
      <rPr>
        <sz val="11"/>
        <color theme="1"/>
        <rFont val="Tahoma"/>
        <family val="2"/>
      </rPr>
      <t xml:space="preserve"> محصول نامنطبق تعریف شده است ؟</t>
    </r>
  </si>
  <si>
    <t>کنترل محصول نامنطبق</t>
  </si>
  <si>
    <t>تفکیک محصولات منطبق و نامنطبق انجام نمی شود .</t>
  </si>
  <si>
    <t>تفکیک محصولات نامنطبق
عدم اختلاط محصولات منطبق و نامنطبق</t>
  </si>
  <si>
    <t>نحوه برخورد با  محصول نامنطبق  در هر ایستگاه کاری تعریف شده است ؟</t>
  </si>
  <si>
    <t xml:space="preserve">برای برخی موارد اقدام اصلاحی و ریشه یابی وجود دارد .
</t>
  </si>
  <si>
    <t xml:space="preserve"> متولی تعیین تکلیف اقلام نامنطبق مشخص است لیکن تحلیلهای لازمه صورت نمی پذیرد</t>
  </si>
  <si>
    <t>هیچ اقدامی برای تجزیه و تحلیل  محصول نامنطبق صورت نمیگیرد.</t>
  </si>
  <si>
    <t xml:space="preserve">ریشه یابی علل بروز عدم انطباق </t>
  </si>
  <si>
    <t>در محلی اقلام نامنطبق نگهداری می شود.</t>
  </si>
  <si>
    <t>انبار محصول نامنطبق</t>
  </si>
  <si>
    <r>
      <t xml:space="preserve">آیا نگهداری اقلام نامنطبق در </t>
    </r>
    <r>
      <rPr>
        <b/>
        <sz val="11"/>
        <color rgb="FFFF0000"/>
        <rFont val="Tahoma"/>
        <family val="2"/>
      </rPr>
      <t>سایت</t>
    </r>
    <r>
      <rPr>
        <sz val="11"/>
        <color theme="1"/>
        <rFont val="Tahoma"/>
        <family val="2"/>
      </rPr>
      <t xml:space="preserve"> سازنده مناسب است؟</t>
    </r>
  </si>
  <si>
    <t>ظرف مشخصی برای نگهداری اقلام نامنطبق وجود ندارد</t>
  </si>
  <si>
    <t>نگهداری و جدا سازی اقلام نامطبق ایمنی</t>
  </si>
  <si>
    <r>
      <t xml:space="preserve">نحوه برخورد با  محصولات نامنطبق </t>
    </r>
    <r>
      <rPr>
        <b/>
        <sz val="11"/>
        <color rgb="FFFF0000"/>
        <rFont val="Tahoma"/>
        <family val="2"/>
      </rPr>
      <t>ایمنی</t>
    </r>
    <r>
      <rPr>
        <sz val="11"/>
        <color theme="1"/>
        <rFont val="Tahoma"/>
        <family val="2"/>
      </rPr>
      <t xml:space="preserve"> تعریف شده است ؟</t>
    </r>
  </si>
  <si>
    <t>تعیین تکلیف اقلام نامنطبق ایمنی توسط متولی مشخصی  انجام میشود.</t>
  </si>
  <si>
    <t xml:space="preserve">
 تعیین تکلیف اقلام به ندرت انجام میشود.</t>
  </si>
  <si>
    <t>تعیین تکلیف انجام نمی شود.</t>
  </si>
  <si>
    <t>مستندات  تعیین تکلیف اقلام نامنطبق ایمنی</t>
  </si>
  <si>
    <t>Firewall انجام نمیشود.</t>
  </si>
  <si>
    <t xml:space="preserve">سوابق و مشکلات کیفی قطعات ایمنی از  سوی مشتری.
کنترل صد در صد محصول توليدي
</t>
  </si>
  <si>
    <t>طرح دوباره کاری وجود ندارد</t>
  </si>
  <si>
    <t>1- لیست دوباره کاری های مجاز
2- طرح دوباره کاری</t>
  </si>
  <si>
    <r>
      <t xml:space="preserve">نحوه عملکرد سازنده در </t>
    </r>
    <r>
      <rPr>
        <b/>
        <sz val="11"/>
        <color theme="1"/>
        <rFont val="Tahoma"/>
        <family val="2"/>
      </rPr>
      <t>دوباره کاری</t>
    </r>
    <r>
      <rPr>
        <sz val="11"/>
        <color theme="1"/>
        <rFont val="Tahoma"/>
        <family val="2"/>
      </rPr>
      <t xml:space="preserve"> چگونه است؟</t>
    </r>
  </si>
  <si>
    <t>دوباره کاری</t>
  </si>
  <si>
    <t>لیست دوبار ه کاری های مجازقطعات ایمنی به تایید مشتری نرسیده است</t>
  </si>
  <si>
    <r>
      <t xml:space="preserve">1- لیست دوباره کاری های مجاز </t>
    </r>
    <r>
      <rPr>
        <b/>
        <sz val="11"/>
        <color rgb="FFFF0000"/>
        <rFont val="Tahoma"/>
        <family val="2"/>
      </rPr>
      <t>قطعات ایمنی</t>
    </r>
    <r>
      <rPr>
        <sz val="11"/>
        <color theme="1"/>
        <rFont val="Tahoma"/>
        <family val="2"/>
      </rPr>
      <t xml:space="preserve">
2- طرح دوباره کاری</t>
    </r>
  </si>
  <si>
    <t>مهارت اپراتور</t>
  </si>
  <si>
    <t xml:space="preserve"> فضای نگهداری انبار قرنطینه مشخص نمی باشد .
</t>
  </si>
  <si>
    <t>انبار قرنطینه وجود ندارد</t>
  </si>
  <si>
    <t>آیا اقلام  ورودی تا زمان تعیین  تکلیف کیفی در فضای قرنطینه شده و مجزا نگهداری میشود ؟</t>
  </si>
  <si>
    <t>انبار</t>
  </si>
  <si>
    <t>شرایط  محیطی تعریف شده ولی تحت کنترل نیست .</t>
  </si>
  <si>
    <t>شرایط محیطی تعریف نشده است.</t>
  </si>
  <si>
    <t xml:space="preserve">شرایط محیطی : دما ، رطوبت ، نور و زمان نگهداری کالا </t>
  </si>
  <si>
    <t>شرایط نگهداری در انبار مناسب میباشد ؟</t>
  </si>
  <si>
    <t>چیدمان قطعات مناسب نیست.</t>
  </si>
  <si>
    <t>چیدمان قطعات مناسب : استفاده از پالت یا طرف مناسب و قفسه بندی مناسب
لی آوت انبار</t>
  </si>
  <si>
    <t>اقلام شیمیایی  از نظر تاریخ انقضاء تحت کنترل است .
فضای نگهداری اقلام شیمیایی جدا از سایر اقلام  نیست .</t>
  </si>
  <si>
    <t>اقلام شیمیایی  از نظر تاریخ انقضاء تحت کنترل نیست .</t>
  </si>
  <si>
    <t>تجزیه و تحلیل اقلام برگشتی</t>
  </si>
  <si>
    <t>برگشتی داخلی و نارضایتی  های مشتری</t>
  </si>
  <si>
    <t>برنامه اقدامات اصلاحی و پیشگیرانه متناسب با علل ریشه ای تعریف شده است .
سوابق برنامه ها موجود است .</t>
  </si>
  <si>
    <t xml:space="preserve"> اقدام اصلاحی و پیشگیرانه تعریف نمیشود.</t>
  </si>
  <si>
    <t>سوابق اقدامات اصلاحی و پیشگیرانه</t>
  </si>
  <si>
    <t>برنامه اقدام اصلاحی و پیشگیرانه مرتبط با مشکلات کیفی گزارش شده وجود دارد ؟</t>
  </si>
  <si>
    <t>مدارک SQA با تاخیر بعد از تعیین  اقدام اصلاحی  به روز میشود.
مدارک به تایید مشتری نرسیده است.</t>
  </si>
  <si>
    <t>مدارک SQA  به روز نمی گردد .</t>
  </si>
  <si>
    <t>مدارک SQA</t>
  </si>
  <si>
    <t>استاندارد سازی مستندات کیفی پیرو مشکلات کیفی گزارش شده انجام میشود ؟</t>
  </si>
  <si>
    <t>امتیازات NA</t>
  </si>
  <si>
    <t>نمره نهایی</t>
  </si>
  <si>
    <t>نمره سوال</t>
  </si>
  <si>
    <t>امتیاز</t>
  </si>
  <si>
    <t>شرح يافته</t>
  </si>
  <si>
    <t>چک لیست آدیت فرایند تولید انبوه</t>
  </si>
  <si>
    <r>
      <rPr>
        <b/>
        <sz val="22"/>
        <color theme="1"/>
        <rFont val="Titr"/>
        <charset val="178"/>
      </rPr>
      <t>ساپکو</t>
    </r>
    <r>
      <rPr>
        <b/>
        <sz val="16"/>
        <color theme="1"/>
        <rFont val="Titr"/>
        <charset val="178"/>
      </rPr>
      <t xml:space="preserve">
</t>
    </r>
    <r>
      <rPr>
        <b/>
        <sz val="12"/>
        <color theme="1"/>
        <rFont val="Titr"/>
        <charset val="178"/>
      </rPr>
      <t>تاریخ ویرایش : 94/06/22</t>
    </r>
  </si>
  <si>
    <t>اعضای تیم ممیزی شونده :</t>
  </si>
  <si>
    <t xml:space="preserve"> اعضای تیم ممیزی :</t>
  </si>
  <si>
    <t>فرایند مورد ارزیابی :</t>
  </si>
  <si>
    <t>کد سازنده :</t>
  </si>
  <si>
    <t>نام سازنده :</t>
  </si>
  <si>
    <t>نام قطعه (قطعات) و شماره فنی :</t>
  </si>
  <si>
    <t>NA</t>
  </si>
  <si>
    <t>لطفاً امتیاز را انتخاب نمائید</t>
  </si>
  <si>
    <t>امتیاز کل</t>
  </si>
  <si>
    <t>درصد انطباق</t>
  </si>
  <si>
    <t>هیچ کنترل کیفی بر روی محصول دوباره کاری صورت نمی گیرد</t>
  </si>
  <si>
    <t>محل مشخصی در سایت سازنده (با خط کشی یا حصار) وجود دارد.</t>
  </si>
  <si>
    <t>هیچ فضایی برای اقلام نامنطبق وجود ندارد.</t>
  </si>
  <si>
    <t>چیدمان قطعات مناسب  است  .</t>
  </si>
  <si>
    <r>
      <t xml:space="preserve">اقلام شیمیایی  از نظر </t>
    </r>
    <r>
      <rPr>
        <b/>
        <sz val="11"/>
        <color rgb="FFFF0000"/>
        <rFont val="Tahoma"/>
        <family val="2"/>
      </rPr>
      <t>تاریخ</t>
    </r>
    <r>
      <rPr>
        <sz val="11"/>
        <color theme="1"/>
        <rFont val="Tahoma"/>
        <family val="2"/>
      </rPr>
      <t xml:space="preserve"> </t>
    </r>
    <r>
      <rPr>
        <b/>
        <sz val="11"/>
        <color rgb="FFFF0000"/>
        <rFont val="Tahoma"/>
        <family val="2"/>
      </rPr>
      <t>انقضاء</t>
    </r>
    <r>
      <rPr>
        <sz val="11"/>
        <color theme="1"/>
        <rFont val="Tahoma"/>
        <family val="2"/>
      </rPr>
      <t xml:space="preserve"> تحت کنترل است .
فضای نگهداری اقلام شیمیایی </t>
    </r>
    <r>
      <rPr>
        <b/>
        <sz val="11"/>
        <color rgb="FFFF0000"/>
        <rFont val="Tahoma"/>
        <family val="2"/>
      </rPr>
      <t>جدا</t>
    </r>
    <r>
      <rPr>
        <sz val="11"/>
        <color theme="1"/>
        <rFont val="Tahoma"/>
        <family val="2"/>
      </rPr>
      <t xml:space="preserve"> از سایر اقلام می باشد.</t>
    </r>
  </si>
  <si>
    <t>برنامه اقدامات اصلاحی و پیشگیرانه متناسب با علل ریشه ای تعریف شده است .</t>
  </si>
  <si>
    <t>برنامه اقدامات اصلاحی و پیشگیرانه برای برخی از مشکلات کیفی  تعریف شده است .</t>
  </si>
  <si>
    <t>لیست برخی از ابزارهای مصرفی، تناوب تعویض و مسئول تعویض مشخص است.
 برخی از ابزارهای مصرفی متناسب با لیست تعریف شده تعویض و سوابق موجود است .</t>
  </si>
  <si>
    <t>گزارش مميزي ديواره كيفي سازنده</t>
  </si>
  <si>
    <t>كد فرم :</t>
  </si>
  <si>
    <t>بازنگري :</t>
  </si>
  <si>
    <t xml:space="preserve">تاريخ : </t>
  </si>
  <si>
    <t>شركت طراحي مهندسي و تامين قطعات ايران خودرو</t>
  </si>
  <si>
    <t>نام تامين كننده :</t>
  </si>
  <si>
    <t xml:space="preserve">كد تامين كننده : </t>
  </si>
  <si>
    <t xml:space="preserve">سايت(محل) تامين كننده : </t>
  </si>
  <si>
    <t xml:space="preserve">نام قطعه : </t>
  </si>
  <si>
    <t xml:space="preserve">شماره فني : </t>
  </si>
  <si>
    <t>شماره 8D :</t>
  </si>
  <si>
    <t xml:space="preserve">شماره بازديد : </t>
  </si>
  <si>
    <t xml:space="preserve">تكميل كننده : </t>
  </si>
  <si>
    <t>اسامي شركت كنندگان :</t>
  </si>
  <si>
    <t>شماره معيار</t>
  </si>
  <si>
    <t>معيار</t>
  </si>
  <si>
    <t>S</t>
  </si>
  <si>
    <t>I</t>
  </si>
  <si>
    <t>U</t>
  </si>
  <si>
    <t xml:space="preserve">روشهاي ديواره كيفي </t>
  </si>
  <si>
    <r>
      <t xml:space="preserve">آیا تمامی مشخصات کنترلی بصورت سند و مدرک در ایستگاه FW (در قالب چک لیست ، دستورالعمل و...) قرار داده شده است؟ </t>
    </r>
    <r>
      <rPr>
        <sz val="12"/>
        <rFont val="Tahoma"/>
        <family val="2"/>
      </rPr>
      <t>(چک کنید که آیتمهای کنترلی بدرستی مستند شده باشد و در دسترس اپراتور ایستگاه FW قرار داشته باشد)</t>
    </r>
  </si>
  <si>
    <r>
      <t xml:space="preserve">آیا مشخصات کنترلی تهیه شده مطابق الزامات مشتری می باشد؟ </t>
    </r>
    <r>
      <rPr>
        <sz val="12"/>
        <rFont val="Tahoma"/>
        <family val="2"/>
      </rPr>
      <t>(آیتمهای کنترلی را با الزامات مشتری مقایسه کنید) .</t>
    </r>
  </si>
  <si>
    <r>
      <t>آیا بازرسی مطابق چک لیست انجام میشود؟</t>
    </r>
    <r>
      <rPr>
        <sz val="12"/>
        <rFont val="Tahoma"/>
        <family val="2"/>
      </rPr>
      <t xml:space="preserve"> (از اپراتور بپرسید چگونه محصولات را بازرسی می کند و تاثیرات کنترلی را برای هر آیتم را بررسي کنید)</t>
    </r>
  </si>
  <si>
    <r>
      <t>آیا ایراداتی که شناسایی می شود ثبت میگردد؟(شیفت کنترل ، تعداد و نوع ایراد و ...</t>
    </r>
    <r>
      <rPr>
        <sz val="12"/>
        <rFont val="Tahoma"/>
        <family val="2"/>
      </rPr>
      <t>(بررسی کنید اطلاعات ثبت شده مناسب هستند یا خیر) )</t>
    </r>
  </si>
  <si>
    <t>آیا نتایج FW با مشتری حداقل هفته اي يكبار تبادل مي گردد؟</t>
  </si>
  <si>
    <r>
      <t>آیا از نتایج ایستگاه FW استفاده می گردد؟</t>
    </r>
    <r>
      <rPr>
        <sz val="12"/>
        <rFont val="Tahoma"/>
        <family val="2"/>
      </rPr>
      <t>(آیا اطلاعات ثبت شده در برگه کنترل انالیز می گردد .  پارتو ،روند و وقوع ایراد ، بصورت روزانه ).</t>
    </r>
  </si>
  <si>
    <r>
      <t>آیا قطعاتی که گارانتی می گردد مشخص می شود؟</t>
    </r>
    <r>
      <rPr>
        <sz val="12"/>
        <rFont val="Tahoma"/>
        <family val="2"/>
      </rPr>
      <t>(کنترل کلیه الزامات مشخص شده جهت شناسایی FW بر روی قطعات و پالتها مانند ليبل، رنگ، علامتگذاري، بچ و ...) .</t>
    </r>
  </si>
  <si>
    <r>
      <t>آیا تمامی قطعات در حال تولید ، تولید شده ، و داخل انبار از ایستگاه FW عبور می کند یا خیر؟</t>
    </r>
    <r>
      <rPr>
        <sz val="12"/>
        <rFont val="Tahoma"/>
        <family val="2"/>
      </rPr>
      <t>(تمامی قطعات اعم از تولید بروز تولیدات قبل موجود و داخل انبار و در حال ارسال کنترل میگردد ) .</t>
    </r>
  </si>
  <si>
    <t>آيا تمامي قطعاتي كه بالقوه مشكوك هستند از ايستگاه FW عبور مي كنند؟</t>
  </si>
  <si>
    <t xml:space="preserve">نيروي انساني ديواره كيفي </t>
  </si>
  <si>
    <r>
      <t xml:space="preserve">آيا اپراتور/اپراتورهاي مجاز براي كار در ايستگاه هاي كاري FW تعيين شده اند؟ </t>
    </r>
    <r>
      <rPr>
        <sz val="12"/>
        <rFont val="Tahoma"/>
        <family val="2"/>
      </rPr>
      <t>(ليست اپراتورهاي تعيين شده و جايگزين را با نظر به ILUO بررسي نماييد)</t>
    </r>
  </si>
  <si>
    <r>
      <t>آیا اپراتور عملیات FW اطلاعات کافی در مورد ایراد و نتیجه ایراد در خط مشتری را دارد؟</t>
    </r>
    <r>
      <rPr>
        <sz val="12"/>
        <rFont val="Tahoma"/>
        <family val="2"/>
      </rPr>
      <t xml:space="preserve"> (هشدار کیفی ، قطعه نامنطبق ، نتیجه جلسات برگزار شده ، عکس و... در تمامی شیفتهای کاری(براي تمامی شیفتهای کاری عملیات FW را ارزیابی نمایید و مطمئن شوید که تمامی اطلاعات در تمامی شیفتها وجود دارد . از تمامی شیفتها بپرسید که ایراد و نتیجه ایراد را می دانند یا خیر)).</t>
    </r>
  </si>
  <si>
    <r>
      <t xml:space="preserve">آیا اپراتور عملیات FW نحوه کنترل و شناسایی قطعه نامنطبق را می داند؟ </t>
    </r>
    <r>
      <rPr>
        <sz val="12"/>
        <rFont val="Tahoma"/>
        <family val="2"/>
      </rPr>
      <t xml:space="preserve">(قطعه نامنطبق چگونه قابل شناسایی می باشد . نیاز به ابزار ، وسایل ، گیج ، فیکسچر و یا ادوات خاصی دارد) </t>
    </r>
  </si>
  <si>
    <r>
      <t>آیا اپراتور ایستگاه FW نحوه برخورد با محصول نامنطبق را می داند؟</t>
    </r>
    <r>
      <rPr>
        <sz val="12"/>
        <rFont val="Tahoma"/>
        <family val="2"/>
      </rPr>
      <t>(از اپراتور بپرسید که عکس العمل او در مورد ایراد قطعه نامنطبق چیست و چگونه قطعه سالم را از قطعه نامنطبق جدا می کند)</t>
    </r>
  </si>
  <si>
    <t xml:space="preserve">تجهيزات بازرسي ديواره كيفي </t>
  </si>
  <si>
    <r>
      <t>آیا امکانات و وسایل بازرسی قادر به شناسایی ایراد هستند؟</t>
    </r>
    <r>
      <rPr>
        <sz val="12"/>
        <rFont val="Tahoma"/>
        <family val="2"/>
      </rPr>
      <t>(چند قطعه نامنطبق وارد سیستم کنید و مطمئن شوید ایستگاه FW قادر به شناسایی و تعیین نوع و میزان ایراد قطعات نامنطبق ، طبق اطلاعات شما نسبت قطعات می باشد) .</t>
    </r>
  </si>
  <si>
    <r>
      <t xml:space="preserve">آیا تجهیزات و ابزار کنترل، کالیبره می باشند ؟ </t>
    </r>
    <r>
      <rPr>
        <sz val="12"/>
        <rFont val="Tahoma"/>
        <family val="2"/>
      </rPr>
      <t>( لیبل ، ریپورت ، تاریخ انقضاء و ..... )مطمئن شوید که تجهیزات قابل شناسایی است و تاریخ اعتبار کالیبراسیون نگذشته باشد) .</t>
    </r>
  </si>
  <si>
    <r>
      <t>اطلاعات کامل ایرادات شامل تصویر ، نمونه شاهد نامنطبق و منطبق برای تمامی ایرادات وجود دارد؟</t>
    </r>
    <r>
      <rPr>
        <sz val="12"/>
        <rFont val="Tahoma"/>
        <family val="2"/>
      </rPr>
      <t>(نمونه شاهد گویا ایراد است و تصاویر گویا ، مشخص و کاملا تمیز هستند).</t>
    </r>
  </si>
  <si>
    <r>
      <t>آیا نمونه های شاهد منطبق و نامنطبق و تصاویر ، مطابق الزامات مشتری می باشد؟</t>
    </r>
    <r>
      <rPr>
        <sz val="12"/>
        <rFont val="Tahoma"/>
        <family val="2"/>
      </rPr>
      <t xml:space="preserve">(کنترل کنید که نمونه های شاهد ، اطلاعات و تصاویر موجود در ایستگاه FW مورد تائید شما و منطبق با معیارهای مشتری تهییه شده است) </t>
    </r>
  </si>
  <si>
    <r>
      <t>ظرفیت ایستگاه FW بر اساس قطعات تحویل شده طراحی شده مي باشد؟</t>
    </r>
    <r>
      <rPr>
        <sz val="12"/>
        <rFont val="Tahoma"/>
        <family val="2"/>
      </rPr>
      <t xml:space="preserve">(زمان کنترل قطعات در ایستگاه FW را محاسبه کنید و مطمئن شوید که تعداد قطعات ورودی منطبق با زمان کنترل قطعه می باشد). </t>
    </r>
  </si>
  <si>
    <t>محيط ديواره كيفي</t>
  </si>
  <si>
    <r>
      <t>آیا محیط برای تشخیص ایراد مناسب  است؟(</t>
    </r>
    <r>
      <rPr>
        <sz val="12"/>
        <rFont val="Tahoma"/>
        <family val="2"/>
      </rPr>
      <t xml:space="preserve">( نور ، صدا و ... )بصورت کامل و خاص محیط شناسایی ایراد را مشخص نمایید و بر اساس آن نسبت به ایستگاه FW قضاوت نمایید) </t>
    </r>
  </si>
  <si>
    <r>
      <t>آیا تمامی قطعات از ایستگاه FW عبور می کند؟</t>
    </r>
    <r>
      <rPr>
        <sz val="12"/>
        <rFont val="Tahoma"/>
        <family val="2"/>
      </rPr>
      <t>(بررسی کنید و مطمئن شوید ریسک ارسال قطعه بدونه عبور از ایستگاه FW وجود ندارد . برای این کار می توانید از پرسنل انبار کمک بگیرید) .</t>
    </r>
  </si>
  <si>
    <r>
      <t>آیا ایستگاه FW طوری طراحی شده که از اختلاط قطعات OK با قطعات NOK جلوگیری نماید؟</t>
    </r>
    <r>
      <rPr>
        <sz val="12"/>
        <rFont val="Tahoma"/>
        <family val="2"/>
      </rPr>
      <t>(بطور دقیق ارزیابی نمایید که آیا ریسک اختلاط قطعات بین رفرنسهای مختلف ، بین قطعات OK  و NOK و بین بازرسی شده و بازرسی نشده وجود دارد یا خیر)</t>
    </r>
  </si>
  <si>
    <t xml:space="preserve"> دوباره كاري(در صورت كاربرد)</t>
  </si>
  <si>
    <r>
      <t>آیا دستورالعملهای مربوط به بازکاری ، روش انجام کار ، ترتیب مراحل کار و ......... وجود دارد؟</t>
    </r>
    <r>
      <rPr>
        <sz val="12"/>
        <rFont val="Tahoma"/>
        <family val="2"/>
      </rPr>
      <t>(چک کنید دستورالعمل کاری در دسترس باشد و دستورالعمل بازکاری مورد استفاده قرار می گیرد یا خیر)</t>
    </r>
  </si>
  <si>
    <r>
      <t>آیا بازرسی بعد از بازکاری صورت می پذیرد؟</t>
    </r>
    <r>
      <rPr>
        <sz val="12"/>
        <rFont val="Tahoma"/>
        <family val="2"/>
      </rPr>
      <t>(چک کنید قطعات بعد از بازکاری کنترل میشود یا خیر ).</t>
    </r>
  </si>
  <si>
    <r>
      <t>آیا قطعات بازکاری شده مجدداً از ایستگاهFW عبور می کند؟</t>
    </r>
    <r>
      <rPr>
        <sz val="12"/>
        <rFont val="Tahoma"/>
        <family val="2"/>
      </rPr>
      <t>(OPC را کنترل کرده و چک کنید آیا قطعات بازکاری شده از ایستگاه FW عبور می کند یا خیر )</t>
    </r>
  </si>
  <si>
    <r>
      <t>آیا شناسایی و رد یابی برای قطعات بازکاری شده وجود دارد یا خیر؟</t>
    </r>
    <r>
      <rPr>
        <sz val="12"/>
        <rFont val="Tahoma"/>
        <family val="2"/>
      </rPr>
      <t>(چک کنید قطعات بازکاری شده قابل شناسایی هستند و مشتری چگونه از دریافت آنها مطلع خواهد شد)</t>
    </r>
  </si>
  <si>
    <t>تعداد معيارهايS-رضايت بخش</t>
  </si>
  <si>
    <t xml:space="preserve">تعداد معيارهايI- تا حدودي نيازمند به بهبود  </t>
  </si>
  <si>
    <t>تعداد معيارهايU -رضايت بخش</t>
  </si>
  <si>
    <t>صفحه  1 از 1</t>
  </si>
  <si>
    <t>امتیاز  :</t>
  </si>
  <si>
    <t>قطعه توليدي از قالب با مشخصات تعريف شده در برنامه كنترل / نقشه و مدارك فني مطابقت دارد؟</t>
  </si>
  <si>
    <r>
      <t xml:space="preserve">مشخصات قطعه توليد شده از قالب با مشخصات تعريف شده مطابقت دارد .
</t>
    </r>
    <r>
      <rPr>
        <b/>
        <sz val="11"/>
        <color rgb="FFFF0000"/>
        <rFont val="Tahoma"/>
        <family val="2"/>
      </rPr>
      <t>عمر قالب</t>
    </r>
    <r>
      <rPr>
        <sz val="11"/>
        <color theme="1"/>
        <rFont val="Tahoma"/>
        <family val="2"/>
      </rPr>
      <t xml:space="preserve"> منقضي نشده است . (مستهلك نشده)</t>
    </r>
  </si>
  <si>
    <r>
      <t xml:space="preserve">مشخصات قطعه توليد شده از قالب با مشخصات تعريف شده مطابقت دارد .
</t>
    </r>
    <r>
      <rPr>
        <sz val="11"/>
        <rFont val="Tahoma"/>
        <family val="2"/>
      </rPr>
      <t>قالب</t>
    </r>
    <r>
      <rPr>
        <sz val="11"/>
        <color theme="1"/>
        <rFont val="Tahoma"/>
        <family val="2"/>
      </rPr>
      <t xml:space="preserve"> مستهلك شده است .</t>
    </r>
  </si>
  <si>
    <r>
      <t xml:space="preserve">مشخصات قطعه توليد شده از قالب با داراي ايرادات كيفي متفاوت مي باشد.
</t>
    </r>
    <r>
      <rPr>
        <sz val="11"/>
        <rFont val="Tahoma"/>
        <family val="2"/>
      </rPr>
      <t>قالب</t>
    </r>
    <r>
      <rPr>
        <sz val="11"/>
        <color theme="1"/>
        <rFont val="Tahoma"/>
        <family val="2"/>
      </rPr>
      <t xml:space="preserve"> مستهلك شده است .</t>
    </r>
  </si>
  <si>
    <t>قطعه توليدي / وضعيت قالب</t>
  </si>
  <si>
    <t>عملكرد اپراتور در حين انجام كار</t>
  </si>
  <si>
    <r>
      <t>اپراتور مطابق دستورالعملهاي كاري ايستگاه توليدي كار خود را بدرستي انجام مي دهد.
اپراتور از پارامتر های کیفی  و فرایندی  محصول در ایستگاه تولیدی اطلاع دارد .
 توانایی</t>
    </r>
    <r>
      <rPr>
        <b/>
        <sz val="11"/>
        <color rgb="FFFF0000"/>
        <rFont val="Tahoma"/>
        <family val="2"/>
      </rPr>
      <t xml:space="preserve"> تشخیص محصول نامنطبق</t>
    </r>
    <r>
      <rPr>
        <sz val="11"/>
        <color theme="1"/>
        <rFont val="Tahoma"/>
        <family val="2"/>
      </rPr>
      <t xml:space="preserve"> را دارد . 
نحوه برخورد با محصول نامنطبق را می داند.
در صورت نیاز به دوباره کاری در محصول از روش آن اطلاع دارد .
از مهارت لازم براي </t>
    </r>
    <r>
      <rPr>
        <b/>
        <sz val="11"/>
        <color rgb="FFFF0000"/>
        <rFont val="Tahoma"/>
        <family val="2"/>
      </rPr>
      <t>اندازه گیری و کنترل</t>
    </r>
    <r>
      <rPr>
        <sz val="11"/>
        <color theme="1"/>
        <rFont val="Tahoma"/>
        <family val="2"/>
      </rPr>
      <t xml:space="preserve"> در آن ایستگاه برخوردار مي باشند.</t>
    </r>
  </si>
  <si>
    <t>اپراتور مطابق دستورالعملهاي كاري ايستگاه توليدي كار خود را بدرستي انجام مي دهد.
اپراتور از  پارامتر های کیفی  و فرایندی  محصول در ایستگاه تولیدی اطلاع دارند
توانایی تشخیص محصول نامنطبق را دارند
نحوه برخورد با محصول نامنطبق را می دانند
از مهارت لازم براي اندازه گیری و کنترل در آن ایستگاه برخوردار مي باشند.</t>
  </si>
  <si>
    <t>اپراتور مطابق دستورالعملهاي كاري ايستگاه توليدي كار خود را بدرستي انجام مي دهد.
اپراتورها از پارامتر های کیفی  و فرایندی  محصول در ایستگاه تولیدی اطلاع دارند
توانایی تشخیص محصول نامنطبق را دارند 
نحوه برخورد با محصول نامنطبق را می دانند</t>
  </si>
  <si>
    <t xml:space="preserve">اپراتور مطابق دستورالعملهاي كاري ايستگاه توليدي كار خود را بدرستي انجام مي دهد.
اپراتور از  پارامتر های  فرایندی تولید و کیفی محصول در ایستگاه تولیدی اطلاع دارد  </t>
  </si>
  <si>
    <t>BOM (شامل : وضعیت ایمنی- سورس های اصلی و جایگزین - ضریب مصرف - مشخصات فنی - عملیات تکمیلی و ....)</t>
  </si>
  <si>
    <t>آيا مواد و قطعات مورد استفاده در فرايند توليد با اطلاعات مندرج در BOM مطابقت دارد ؟</t>
  </si>
  <si>
    <r>
      <t xml:space="preserve"> سند BOM کامل  و </t>
    </r>
    <r>
      <rPr>
        <b/>
        <sz val="11"/>
        <color rgb="FFFF0000"/>
        <rFont val="Tahoma"/>
        <family val="2"/>
      </rPr>
      <t>به روز</t>
    </r>
    <r>
      <rPr>
        <sz val="11"/>
        <color theme="1"/>
        <rFont val="Tahoma"/>
        <family val="2"/>
      </rPr>
      <t xml:space="preserve"> (مطابق با آخرين وضعيت اجرايي در فرايندهاي توليدي و مشخصات فني محصول) می باشد .
</t>
    </r>
    <r>
      <rPr>
        <b/>
        <sz val="11"/>
        <color rgb="FFFF0000"/>
        <rFont val="Tahoma"/>
        <family val="2"/>
      </rPr>
      <t xml:space="preserve"> تایید مشتری</t>
    </r>
    <r>
      <rPr>
        <sz val="11"/>
        <color theme="1"/>
        <rFont val="Tahoma"/>
        <family val="2"/>
      </rPr>
      <t xml:space="preserve"> را دارد  .</t>
    </r>
  </si>
  <si>
    <t xml:space="preserve"> سند BOM کامل است و به روز (مطابق با آخرين وضعيت اجرايي در فرايندهاي توليدي و مشخصات فني محصول) نمی باشد .
 تایید مشتری را ندارد  .</t>
  </si>
  <si>
    <r>
      <t xml:space="preserve">کلیه تجهیزات تولید مطابق </t>
    </r>
    <r>
      <rPr>
        <b/>
        <sz val="11"/>
        <color rgb="FFFF0000"/>
        <rFont val="Tahoma"/>
        <family val="2"/>
      </rPr>
      <t>کارت تنظیم ماشین  (setup card)</t>
    </r>
    <r>
      <rPr>
        <sz val="11"/>
        <color theme="1"/>
        <rFont val="Tahoma"/>
        <family val="2"/>
      </rPr>
      <t xml:space="preserve"> تنظیم می گردد.
سوابق تنظیمات برای هر بار تنظیم دستگاه ثبت میگردد.
نمونه راه اندازی در صورت نیاز برای هر  بار راه اندازی وجود دارد.</t>
    </r>
  </si>
  <si>
    <r>
      <t xml:space="preserve">کلیه ابزارهای اندازه گیری </t>
    </r>
    <r>
      <rPr>
        <b/>
        <sz val="11"/>
        <color rgb="FFFF0000"/>
        <rFont val="Tahoma"/>
        <family val="2"/>
      </rPr>
      <t>کالیبره</t>
    </r>
    <r>
      <rPr>
        <sz val="11"/>
        <color theme="1"/>
        <rFont val="Tahoma"/>
        <family val="2"/>
      </rPr>
      <t xml:space="preserve"> می باشند . 
ابزارها و تجهیزات کنترلی (مانند C/F ، جیگ و فیکسچر ، گیج )  و تجهیزات ازمایشگاهی </t>
    </r>
    <r>
      <rPr>
        <b/>
        <sz val="11"/>
        <color rgb="FFFF0000"/>
        <rFont val="Tahoma"/>
        <family val="2"/>
      </rPr>
      <t xml:space="preserve">تحت کنترل و بروز </t>
    </r>
    <r>
      <rPr>
        <sz val="11"/>
        <color theme="1"/>
        <rFont val="Tahoma"/>
        <family val="2"/>
      </rPr>
      <t xml:space="preserve">می باشند .
تجهیزات ازمایشگاهی و کنترلی محصول نهایی </t>
    </r>
    <r>
      <rPr>
        <b/>
        <sz val="11"/>
        <color rgb="FFFF0000"/>
        <rFont val="Tahoma"/>
        <family val="2"/>
      </rPr>
      <t>تایید مشتری</t>
    </r>
    <r>
      <rPr>
        <sz val="11"/>
        <color theme="1"/>
        <rFont val="Tahoma"/>
        <family val="2"/>
      </rPr>
      <t xml:space="preserve">  یا یک مرجع واجد صلاحیت را دارد.
لیبل / پلاک کالیبراسیون وجود دارد و </t>
    </r>
    <r>
      <rPr>
        <b/>
        <sz val="11"/>
        <color rgb="FFFF0000"/>
        <rFont val="Tahoma"/>
        <family val="2"/>
      </rPr>
      <t>معتبر</t>
    </r>
    <r>
      <rPr>
        <sz val="11"/>
        <color theme="1"/>
        <rFont val="Tahoma"/>
        <family val="2"/>
      </rPr>
      <t xml:space="preserve"> است.</t>
    </r>
  </si>
  <si>
    <t>کلیه ابزارهای اندازه گیری کالیبره می باشند . 
ابزارهای کنترلی (مانند C/F ، جیگ و فیکسچر ، گیج )و تجهیزات ازمایشگاهی تحت کنترل می باشند .</t>
  </si>
  <si>
    <t xml:space="preserve">BOM تائيد مشتري  </t>
  </si>
  <si>
    <t>تاريخ و ويرايش برنامه كنترل مورد استفاده در خط توليد سازنده :</t>
  </si>
  <si>
    <t>تاريخ و ويرايش برنامه كنترل مورد تائيد مشتري :</t>
  </si>
  <si>
    <t>تاریخ ممیزی :</t>
  </si>
  <si>
    <t>شماره فنی:</t>
  </si>
  <si>
    <t xml:space="preserve">نام قطعه  :        </t>
  </si>
  <si>
    <t xml:space="preserve"> خودرو :</t>
  </si>
  <si>
    <t>کد شرکت خدمات مهندسی :</t>
  </si>
  <si>
    <t>نام شرکت خدمات مهندسی :</t>
  </si>
  <si>
    <t>برنامه اقدام اصلاحی</t>
  </si>
  <si>
    <t>شرح عدم انطباق</t>
  </si>
  <si>
    <t>شماره مرتبط با چک لیست</t>
  </si>
  <si>
    <t>4M</t>
  </si>
  <si>
    <t xml:space="preserve">ردیف </t>
  </si>
  <si>
    <t>تاریخ اقدام</t>
  </si>
  <si>
    <t xml:space="preserve">مسئول </t>
  </si>
  <si>
    <t>تایید کننده :</t>
  </si>
  <si>
    <t>تهیه کننده :</t>
  </si>
  <si>
    <t>تاریخ :</t>
  </si>
  <si>
    <t>گزارش مغایرت های آدیت فرآیند تولید انبوه</t>
  </si>
  <si>
    <t>برنامه رفع مغایرت</t>
  </si>
  <si>
    <t>Method (روش)</t>
  </si>
  <si>
    <r>
      <t xml:space="preserve">داده های خريد مانند :
</t>
    </r>
    <r>
      <rPr>
        <b/>
        <sz val="11"/>
        <color rgb="FFFF0000"/>
        <rFont val="Tahoma"/>
        <family val="2"/>
      </rPr>
      <t>نقشه و مدارک فنی محصول
طرح بسته بندی
معیار های کیفی پذیرش محصول</t>
    </r>
  </si>
  <si>
    <r>
      <t xml:space="preserve">داده های خرید </t>
    </r>
    <r>
      <rPr>
        <b/>
        <sz val="11"/>
        <color rgb="FFFF0000"/>
        <rFont val="Tahoma"/>
        <family val="2"/>
      </rPr>
      <t>صحیح</t>
    </r>
    <r>
      <rPr>
        <sz val="11"/>
        <color theme="1"/>
        <rFont val="Tahoma"/>
        <family val="2"/>
      </rPr>
      <t xml:space="preserve"> (اطلاعات منطبق با مشخصات فنی محصول) و </t>
    </r>
    <r>
      <rPr>
        <b/>
        <sz val="11"/>
        <color rgb="FFFF0000"/>
        <rFont val="Tahoma"/>
        <family val="2"/>
      </rPr>
      <t>کامل</t>
    </r>
    <r>
      <rPr>
        <sz val="11"/>
        <color theme="1"/>
        <rFont val="Tahoma"/>
        <family val="2"/>
      </rPr>
      <t xml:space="preserve"> تهیه شده است</t>
    </r>
  </si>
  <si>
    <t>داده های خرید تهیه نشده</t>
  </si>
  <si>
    <t>در برخی موارد داده های خرید صحیح نبوده و یا تکمیل نمی باشد.</t>
  </si>
  <si>
    <t>در بسیار از موارد داده های خرید صحیح نبوده و یا تکمیل نمی باشد.</t>
  </si>
  <si>
    <t>Man (نیروی انسانی)</t>
  </si>
  <si>
    <r>
      <t xml:space="preserve">داده های خرید </t>
    </r>
    <r>
      <rPr>
        <sz val="11"/>
        <rFont val="Tahoma"/>
        <family val="2"/>
      </rPr>
      <t>صحیح</t>
    </r>
    <r>
      <rPr>
        <sz val="11"/>
        <color theme="1"/>
        <rFont val="Tahoma"/>
        <family val="2"/>
      </rPr>
      <t xml:space="preserve"> (اطلاعات منطبق با مشخصات فنی محصول) می باشد لیکن در برخی موارد کامل نیست.</t>
    </r>
  </si>
  <si>
    <t>Method (روش)
Man (نیروی انسانی)</t>
  </si>
  <si>
    <t>Material (مواد)</t>
  </si>
  <si>
    <t>Machine (ماشین آلات و تجهیزات کنترلی)</t>
  </si>
  <si>
    <t xml:space="preserve">انبارش قالب ها </t>
  </si>
  <si>
    <r>
      <t xml:space="preserve">کلیه قالب ها دارای </t>
    </r>
    <r>
      <rPr>
        <b/>
        <sz val="11"/>
        <color rgb="FFFF0000"/>
        <rFont val="Tahoma"/>
        <family val="2"/>
      </rPr>
      <t>شناسنامه</t>
    </r>
    <r>
      <rPr>
        <sz val="11"/>
        <color theme="1"/>
        <rFont val="Tahoma"/>
        <family val="2"/>
      </rPr>
      <t xml:space="preserve"> می باشد.
همه قالب ها دارای پلاک شناسایی میباشد.
شرایط نگهداری قالب ها در </t>
    </r>
    <r>
      <rPr>
        <sz val="11"/>
        <rFont val="Tahoma"/>
        <family val="2"/>
      </rPr>
      <t>انبار قالب</t>
    </r>
    <r>
      <rPr>
        <sz val="11"/>
        <color theme="1"/>
        <rFont val="Tahoma"/>
        <family val="2"/>
      </rPr>
      <t xml:space="preserve"> از لحاظ </t>
    </r>
    <r>
      <rPr>
        <b/>
        <sz val="11"/>
        <color rgb="FFFF0000"/>
        <rFont val="Tahoma"/>
        <family val="2"/>
      </rPr>
      <t>انبارش</t>
    </r>
    <r>
      <rPr>
        <sz val="11"/>
        <color theme="1"/>
        <rFont val="Tahoma"/>
        <family val="2"/>
      </rPr>
      <t xml:space="preserve"> و </t>
    </r>
    <r>
      <rPr>
        <b/>
        <sz val="11"/>
        <color rgb="FFFF0000"/>
        <rFont val="Tahoma"/>
        <family val="2"/>
      </rPr>
      <t>شرایط محیطی</t>
    </r>
    <r>
      <rPr>
        <sz val="11"/>
        <color theme="1"/>
        <rFont val="Tahoma"/>
        <family val="2"/>
      </rPr>
      <t xml:space="preserve"> مناسب می باشد.</t>
    </r>
  </si>
  <si>
    <t xml:space="preserve"> سرویس های دوره ای انجام میشود و سوابق آن موجود است.</t>
  </si>
  <si>
    <t>دستورالعمل بازدید و سرویس دوره ای قالبها 
سوابق سرویس های دوره ای</t>
  </si>
  <si>
    <r>
      <rPr>
        <b/>
        <sz val="11"/>
        <color rgb="FFFF0000"/>
        <rFont val="Tahoma"/>
        <family val="2"/>
      </rPr>
      <t xml:space="preserve"> </t>
    </r>
    <r>
      <rPr>
        <sz val="11"/>
        <rFont val="Tahoma"/>
        <family val="2"/>
      </rPr>
      <t>سرویس های دوره ای بطور</t>
    </r>
    <r>
      <rPr>
        <b/>
        <sz val="11"/>
        <color rgb="FFFF0000"/>
        <rFont val="Tahoma"/>
        <family val="2"/>
      </rPr>
      <t xml:space="preserve"> منظم </t>
    </r>
    <r>
      <rPr>
        <sz val="11"/>
        <rFont val="Tahoma"/>
        <family val="2"/>
      </rPr>
      <t>براي كليه قالبها</t>
    </r>
    <r>
      <rPr>
        <sz val="11"/>
        <color theme="1"/>
        <rFont val="Tahoma"/>
        <family val="2"/>
      </rPr>
      <t xml:space="preserve"> انجام می شود و سوابق آن موجود است.</t>
    </r>
  </si>
  <si>
    <r>
      <t xml:space="preserve">اطلاعات برنامه كنترل  </t>
    </r>
    <r>
      <rPr>
        <b/>
        <sz val="14"/>
        <color rgb="FFFF0000"/>
        <rFont val="Wingdings"/>
        <charset val="2"/>
      </rPr>
      <t>ï</t>
    </r>
  </si>
  <si>
    <t>نقشه اجزاء تحت کنترل مشتری</t>
  </si>
  <si>
    <t>مشخصه های ایمنی در برنامه کنترل
مشخصه های ایمنی در برگه های عملیات  تولید
سوابق ایمنی  در کنترل حین فرایند تولید/محصول نهایی</t>
  </si>
  <si>
    <t xml:space="preserve"> شامل ابزارها و تجهیزات اندازه گیری و آزمایشگاهی ، جیگ و فیکسچر های کنترلی </t>
  </si>
  <si>
    <t>ایا ابزار و تجهیزات کنترلی مورد استفاده کالیبره و یا تحت کنترل می باشد ؟</t>
  </si>
  <si>
    <t>نمونه شاهد / تصاویر  منطبق یا نامنطبق در ایستگاه تولیدی وجود دارد.
نمونه شاهد تحت کنترل (تاریخ اعتبار و صحت و مشخص بودن متولی کنترل نمونه) است.
نمونه شاهد تایید مشتری را دارد.</t>
  </si>
  <si>
    <r>
      <t xml:space="preserve">اقلام ورودی از </t>
    </r>
    <r>
      <rPr>
        <b/>
        <sz val="11"/>
        <color rgb="FFFF0000"/>
        <rFont val="Tahoma"/>
        <family val="2"/>
      </rPr>
      <t>تامین کنندگان</t>
    </r>
    <r>
      <rPr>
        <sz val="11"/>
        <color theme="1"/>
        <rFont val="Tahoma"/>
        <family val="2"/>
      </rPr>
      <t xml:space="preserve"> </t>
    </r>
    <r>
      <rPr>
        <b/>
        <sz val="11"/>
        <color rgb="FFFF0000"/>
        <rFont val="Tahoma"/>
        <family val="2"/>
      </rPr>
      <t>مورد تائید</t>
    </r>
    <r>
      <rPr>
        <sz val="11"/>
        <color theme="1"/>
        <rFont val="Tahoma"/>
        <family val="2"/>
      </rPr>
      <t xml:space="preserve"> در BOM تامين می گردد .
مشخصات فنی در خرید اقلام ورودی رعایت و از بعد کیفیت مورد تائید می باشند.
اقلام تامین شده از پیمانکار فرعی مطابق با طرح بسته بندی تعیین شده می باشد .</t>
    </r>
  </si>
  <si>
    <t>صحه گذاری مواد اولیه / قطعات نیمه ساخته ورودی انجام می شود؟</t>
  </si>
  <si>
    <t>تجهيز مورد استفاده قابليت توليد قطعه با مشخصات تعريف شده در نقشه و مدارك فني و الزامات مشتري را دارا مي باشد.
Cmk.&gt;1.67</t>
  </si>
  <si>
    <t>تجهيز توليدي تا حدي قابليت توليد قطعه با مشخصات تعريف شده در نقشه و مدارك فني و الزامات مشتري را دارا مي باشد.
نتايج در محدوده Cmk.=1.67</t>
  </si>
  <si>
    <t>تجهيز توليدي قابليت توليد قطعه با مشخصات تعريف شده در نقشه ،مدارك فني و الزامات مشتري را دارا نمي باشد
نتايج كمتر از Cmk.&lt;1</t>
  </si>
  <si>
    <t xml:space="preserve"> قابليت توليد قطعه توسط تجهيزات توليدي
Cmk (مطابق توضيح صفحه 86 كتاب SPC ساپكو)</t>
  </si>
  <si>
    <t>آيا تجهيز توليد مورد استفاده در خط توليد ، توانايي توليد با كيفيت تعيين شده را دارا مي باشد؟</t>
  </si>
  <si>
    <t>ابزار مصرفي در توليدي قطعه از منظر نوع و جنس مناسب مي باشند . 
روانكارهاي مناسب فرايند توليدي بكار گرفته شده اند .
تناوب تعويض ابزارها بشكل صحيحي مديريت نمي گردند.</t>
  </si>
  <si>
    <t>ابزارهاي مصرفي
تناوب تعويض ابزار
روانكارهاي مناسب و ...</t>
  </si>
  <si>
    <t>ابزارهاي مصرفي مورد استفاده در فرايند توليد از قابليت توليد محصول با كيفيت برخوردار مي باشند ؟</t>
  </si>
  <si>
    <t>فيكسچرهاي توليدي قابليت توليد يكنواخت را داشته و كيفيت محصول رضايت بخش است .</t>
  </si>
  <si>
    <t>برخي از فيكسچرهاي توليدي قابليت توليد يكنواخت را نداشته و قطعه داراي انحراف كيفي مي باشد.</t>
  </si>
  <si>
    <t>فيكسچرهاي توليدي قابليت توليد يكنواخت را نداشته و كيفيت قطعه قابل قبول نمي باشد.</t>
  </si>
  <si>
    <t>فيكسچرهاي توليدي</t>
  </si>
  <si>
    <t>آيا فيكسچرهاي توليدي مورد استفاده در فرايند توليد از قابليت توليد يكنواخت با كيفيت مورد انتظار برخوردار است ؟</t>
  </si>
  <si>
    <t>پارامترهاي تعريف شده در فرايندها و محصولات به گونه اي مي باشند كه قابليت تشخيص ايراد وجود ندارد</t>
  </si>
  <si>
    <t>آيا مشخصات كنترلي تعريف شده در برنامه كنترل از كفايت لازم براي شناسايي پارامترها و نيز مشكلات كيفي برخوردار است ؟</t>
  </si>
  <si>
    <t>محتوای برنامه كنترل</t>
  </si>
  <si>
    <t xml:space="preserve">پارامترهاي تعريف شده در فرايندها و محصولات به گونه اي مي باشند كه قابليت تشخيص ايراد با ابزار و روش مناسب را دارا مي باشند </t>
  </si>
  <si>
    <t xml:space="preserve">پارامترهاي تعريف شده در فرايندها و محصولات به گونه اي مي باشند كه قابليت تشخيص ايراد با روشها و ابزارهاي تعريف شده تا حدي زيادي دارا مي باشند </t>
  </si>
  <si>
    <t xml:space="preserve">پارامترهاي تعريف شده در فرايندها و محصولات به گونه اي مي باشند كه قابليت تشخيص ايراد با روشها و ابزارهاي تعريف شده تا حد كمي دارا مي باشند </t>
  </si>
  <si>
    <t>ایا تغییرات مهندسی در سازنده مدیریت می گردد؟</t>
  </si>
  <si>
    <r>
      <t xml:space="preserve">ابزار مصرفي در توليدي قطعه از منظر </t>
    </r>
    <r>
      <rPr>
        <b/>
        <sz val="11"/>
        <color rgb="FFFF0000"/>
        <rFont val="Tahoma"/>
        <family val="2"/>
      </rPr>
      <t>نوع و جنس</t>
    </r>
    <r>
      <rPr>
        <sz val="11"/>
        <color theme="1"/>
        <rFont val="Tahoma"/>
        <family val="2"/>
      </rPr>
      <t xml:space="preserve"> مناسب مي باشند . 
</t>
    </r>
    <r>
      <rPr>
        <b/>
        <sz val="11"/>
        <color rgb="FFFF0000"/>
        <rFont val="Tahoma"/>
        <family val="2"/>
      </rPr>
      <t>روانكارهاي</t>
    </r>
    <r>
      <rPr>
        <sz val="11"/>
        <color theme="1"/>
        <rFont val="Tahoma"/>
        <family val="2"/>
      </rPr>
      <t xml:space="preserve"> مناسب فرايند توليدي بكار گرفته شده اند .
</t>
    </r>
    <r>
      <rPr>
        <b/>
        <sz val="11"/>
        <color rgb="FFFF0000"/>
        <rFont val="Tahoma"/>
        <family val="2"/>
      </rPr>
      <t>تناوب تعويض ابزارها</t>
    </r>
    <r>
      <rPr>
        <sz val="11"/>
        <color theme="1"/>
        <rFont val="Tahoma"/>
        <family val="2"/>
      </rPr>
      <t xml:space="preserve"> بدرستي رعايت شده و تعويض مي گردند.</t>
    </r>
  </si>
  <si>
    <r>
      <t xml:space="preserve">ابزار مصرفي در توليدي قطعه از منظر نوع و جنس مناسب مي باشند . 
روانكارهاي مناسب فرايند توليدي بكار گرفته </t>
    </r>
    <r>
      <rPr>
        <b/>
        <sz val="11"/>
        <rFont val="Tahoma"/>
        <family val="2"/>
      </rPr>
      <t>نشده اند</t>
    </r>
    <r>
      <rPr>
        <sz val="11"/>
        <color theme="1"/>
        <rFont val="Tahoma"/>
        <family val="2"/>
      </rPr>
      <t xml:space="preserve"> .
تناوب تعويض ابزارها بشكل صحيحي مديريت نمي گردند.</t>
    </r>
  </si>
  <si>
    <r>
      <t xml:space="preserve">ابزار مصرفي در توليدي قطعه از منظر نوع و جنس مناسب نمي باشند . 
روانكارهاي مناسب فرايند توليدي بكار گرفته </t>
    </r>
    <r>
      <rPr>
        <b/>
        <sz val="11"/>
        <rFont val="Tahoma"/>
        <family val="2"/>
      </rPr>
      <t>نشده اند</t>
    </r>
    <r>
      <rPr>
        <sz val="11"/>
        <color theme="1"/>
        <rFont val="Tahoma"/>
        <family val="2"/>
      </rPr>
      <t xml:space="preserve"> .
تناوب تعويض ابزارها بشكل صحيحي مديريت نمي گردند.</t>
    </r>
  </si>
  <si>
    <t>آیا شناسایی مشکلات کیفی انجام و ریشه یابی علل بروز آنها انجام میشود ؟</t>
  </si>
  <si>
    <t>مشکلات کیفی (داخلی - خارجی) شناسایی می گردد.
علل ریشه ای بروز مشکل  کیفی با استفاده از تکنیک های  حل مسئله تعیین میشود .
سوابق بررسی ها نگهداری می گردد .</t>
  </si>
  <si>
    <t>مشکلات کیفی (داخلی - خارجی) شناسایی می گردد. 
علل ریشه ای بروز مشکل  کیفی با استفاده از تکنیک های  حل مسئله تعیین میشود .</t>
  </si>
  <si>
    <t>مشکلات کیفی (داخلی - خارجی) شناسایی می گردد. 
علت بروز عدم انطباق كيفي بطور كلي تعیین میشود و منجر به بهبود نمي شود .</t>
  </si>
  <si>
    <t xml:space="preserve">شناسایی مشکل کیفی بدرستی صورت نمی پذیرد و علل ریشه ای بروز مشکل  آن شناسایی نمی گردد.
</t>
  </si>
  <si>
    <r>
      <t xml:space="preserve">کلیه </t>
    </r>
    <r>
      <rPr>
        <b/>
        <sz val="11"/>
        <color rgb="FFFF0000"/>
        <rFont val="Tahoma"/>
        <family val="2"/>
      </rPr>
      <t>تجهیزات اندازه گیری یا کنترلی</t>
    </r>
    <r>
      <rPr>
        <sz val="11"/>
        <color theme="1"/>
        <rFont val="Tahoma"/>
        <family val="2"/>
      </rPr>
      <t xml:space="preserve"> کالیبره میباشد و لیبل کالیبراسیون یا مشابه آن وجود دارد</t>
    </r>
  </si>
  <si>
    <t xml:space="preserve">Method (روش)
</t>
  </si>
  <si>
    <t>Material (مواد)
Method (روش)</t>
  </si>
  <si>
    <t>آیا تجزیه و تحلیل و اقدام اصلاحی برای محصول نامنطبق بدرستی اجرا می گردد ؟</t>
  </si>
  <si>
    <t>مجموع امتیاز وزنی</t>
  </si>
  <si>
    <t>میانگین وزنی</t>
  </si>
  <si>
    <t>جمع امتیازات</t>
  </si>
  <si>
    <t xml:space="preserve">
آیا محصول یا فرایند در طی شیفت تولیدی کنترل می گردد؟ </t>
  </si>
  <si>
    <r>
      <t xml:space="preserve">مشخصه های </t>
    </r>
    <r>
      <rPr>
        <b/>
        <sz val="11"/>
        <color rgb="FFFF0000"/>
        <rFont val="Tahoma"/>
        <family val="2"/>
      </rPr>
      <t>ایمنی</t>
    </r>
    <r>
      <rPr>
        <sz val="11"/>
        <color theme="1"/>
        <rFont val="Tahoma"/>
        <family val="2"/>
      </rPr>
      <t xml:space="preserve"> در برنامه کنترل</t>
    </r>
  </si>
  <si>
    <r>
      <t xml:space="preserve">مطابق با </t>
    </r>
    <r>
      <rPr>
        <b/>
        <sz val="11"/>
        <color rgb="FFFF0000"/>
        <rFont val="Tahoma"/>
        <family val="2"/>
      </rPr>
      <t xml:space="preserve">برنامه کنترل به روز </t>
    </r>
    <r>
      <rPr>
        <sz val="11"/>
        <rFont val="Tahoma"/>
        <family val="2"/>
      </rPr>
      <t>(مطابق با آخرين تغييرات انجام شده در محصول/فرايند)</t>
    </r>
    <r>
      <rPr>
        <sz val="11"/>
        <color theme="1"/>
        <rFont val="Tahoma"/>
        <family val="2"/>
      </rPr>
      <t xml:space="preserve"> کنترل فرایند و محصول انجام میشود.
</t>
    </r>
    <r>
      <rPr>
        <b/>
        <sz val="11"/>
        <color rgb="FFFF0000"/>
        <rFont val="Tahoma"/>
        <family val="2"/>
      </rPr>
      <t>مشخصات مهم محصول و فرایند</t>
    </r>
    <r>
      <rPr>
        <sz val="11"/>
        <color theme="1"/>
        <rFont val="Tahoma"/>
        <family val="2"/>
      </rPr>
      <t xml:space="preserve"> در برنامه کنترل بطور کامل درج و کنترل می گردد.
اندازه گیری توسط </t>
    </r>
    <r>
      <rPr>
        <b/>
        <sz val="11"/>
        <color rgb="FFFF0000"/>
        <rFont val="Tahoma"/>
        <family val="2"/>
      </rPr>
      <t>فرد واجد صلاحیت</t>
    </r>
    <r>
      <rPr>
        <sz val="11"/>
        <color theme="1"/>
        <rFont val="Tahoma"/>
        <family val="2"/>
      </rPr>
      <t xml:space="preserve"> و با </t>
    </r>
    <r>
      <rPr>
        <b/>
        <sz val="11"/>
        <color rgb="FFFF0000"/>
        <rFont val="Tahoma"/>
        <family val="2"/>
      </rPr>
      <t>ابزار مناسب</t>
    </r>
    <r>
      <rPr>
        <sz val="11"/>
        <color theme="1"/>
        <rFont val="Tahoma"/>
        <family val="2"/>
      </rPr>
      <t xml:space="preserve"> اندازه گيري انجام می شود.
سوابق وجود دارد .</t>
    </r>
  </si>
  <si>
    <t>مطابق با برنامه کنترل به روز ، کنترل فرایند و محصول انجام میشود.
مشخصات مهم محصول و فرایند در برنامه کنترل بطور کامل درج و کنترل می گردد.
اندازه گیری توسط فرد واجد صلاحیت با ابزار مناسب انجام میگردد.
 برخی از سوابق  وجود دارد .</t>
  </si>
  <si>
    <t>مطابق با برنامه کنترل  به روزکنترل های فرایندی انجام میشود.
برخی از مشخصات مهم محصول و فرایند در برنامه کنترل درج و کنترل می گردد.
اندازه گیری توسط فرد واجد صلاحیت انجام میگردد.
سابقه ای وجود ندارد .</t>
  </si>
  <si>
    <t>برنامه کنترل به روز می باشد.
برخی از مشخصات مهم محصول و فرایند در برنامه کنترل درج و کنترل می گردد.
اندازه گیری مطابق با طرح کنترل انجام نمی شود.</t>
  </si>
  <si>
    <r>
      <t xml:space="preserve">برنامه کنترل 
سوابق کنترل حین فرایند تولید/محصول نهایی
</t>
    </r>
    <r>
      <rPr>
        <b/>
        <sz val="11"/>
        <color rgb="FFFF0000"/>
        <rFont val="Tahoma"/>
        <family val="2"/>
      </rPr>
      <t>مشخصه های مهم محصول و فرایند شامل : (ایمنی ، عملکردی ، دوام ، ظاهری، مونتاژی ، قانونی و الزامات خاص مشتری )</t>
    </r>
  </si>
  <si>
    <t xml:space="preserve">پارامتر محصول نامنطبق تعریف نشده است.
</t>
  </si>
  <si>
    <t xml:space="preserve">پارامتر محصول نامنطبق  تعریف شده است.( برگه های عملیات-نمونه های شاهد ، تصاویر و...)
</t>
  </si>
  <si>
    <r>
      <t xml:space="preserve">مدارک SQA </t>
    </r>
    <r>
      <rPr>
        <b/>
        <sz val="11"/>
        <color rgb="FFFF0000"/>
        <rFont val="Tahoma"/>
        <family val="2"/>
      </rPr>
      <t>بلا فاصله</t>
    </r>
    <r>
      <rPr>
        <sz val="11"/>
        <color theme="1"/>
        <rFont val="Tahoma"/>
        <family val="2"/>
      </rPr>
      <t xml:space="preserve"> بعد از ریشه یابی و تعیین اقدام اصلاحی به روز میشود.
مدارک در صورت نیاز به </t>
    </r>
    <r>
      <rPr>
        <b/>
        <sz val="11"/>
        <color rgb="FFFF0000"/>
        <rFont val="Tahoma"/>
        <family val="2"/>
      </rPr>
      <t>تایید مشتری</t>
    </r>
    <r>
      <rPr>
        <sz val="11"/>
        <color theme="1"/>
        <rFont val="Tahoma"/>
        <family val="2"/>
      </rPr>
      <t xml:space="preserve"> رسیده است.
در مورد سایر محصولات یا فرایند های مشابه اقدامات اصلاحی یا پیشگیرانه تعمیم یافته است .</t>
    </r>
  </si>
  <si>
    <t>مدارک SQA بلا فاصله بعد از ریشه یابی و تعیین اقدام اصلاحی به روز میشود.
مدارک  به تایید مشتری نرسیده است. 
در برخی موارد برای سایر محصولات یا فرایند های مشابه اقدامات اصلاحی یا پیشگیرانه تعمیم یافته است .</t>
  </si>
  <si>
    <t>آیا استاندارد سازی مستندات کیفی پیرو مشکلات کیفی گزارش شده انجام و تعمیم آن به سایر محصولات / فرایندها اتفاق می افتد ؟</t>
  </si>
  <si>
    <r>
      <t xml:space="preserve">لیست دوبار ه کاری های مجاز و معیارهای پذیریش کیفی قطعات ایمنی به </t>
    </r>
    <r>
      <rPr>
        <b/>
        <sz val="11"/>
        <color rgb="FFFF0000"/>
        <rFont val="Tahoma"/>
        <family val="2"/>
      </rPr>
      <t>تایید مشتری</t>
    </r>
    <r>
      <rPr>
        <sz val="11"/>
        <color theme="1"/>
        <rFont val="Tahoma"/>
        <family val="2"/>
      </rPr>
      <t xml:space="preserve"> رسیده است</t>
    </r>
  </si>
  <si>
    <r>
      <t xml:space="preserve">محصول دوباره کاری شده به صورت </t>
    </r>
    <r>
      <rPr>
        <b/>
        <sz val="11"/>
        <color rgb="FFFF0000"/>
        <rFont val="Tahoma"/>
        <family val="2"/>
      </rPr>
      <t>صد در صد</t>
    </r>
    <r>
      <rPr>
        <sz val="11"/>
        <color theme="1"/>
        <rFont val="Tahoma"/>
        <family val="2"/>
      </rPr>
      <t xml:space="preserve"> مورد بازرسی کیفی قرار میگیرد و سوابق ان نگهداری میگردد.</t>
    </r>
  </si>
  <si>
    <t>محصول دوباره کاری شده به صورت صد در صد مورد بازرسی کیفی قرار میگیرد.</t>
  </si>
  <si>
    <t>محصول دوباره کاری شده به صورت موردي تحت بازرسی کیفی قرار میگیرد.</t>
  </si>
  <si>
    <r>
      <rPr>
        <sz val="11"/>
        <rFont val="Tahoma"/>
        <family val="2"/>
      </rPr>
      <t>مشکلات کیفی (داخلی - خارجی) شناسایی می گردد.</t>
    </r>
    <r>
      <rPr>
        <b/>
        <sz val="11"/>
        <color rgb="FFFF0000"/>
        <rFont val="Tahoma"/>
        <family val="2"/>
      </rPr>
      <t xml:space="preserve">
علل ریشه ای</t>
    </r>
    <r>
      <rPr>
        <sz val="11"/>
        <color theme="1"/>
        <rFont val="Tahoma"/>
        <family val="2"/>
      </rPr>
      <t xml:space="preserve"> بروز مشکل  کیفی با استفاده از تکنیک های حل مسئله تعیین میشود .
بررسی مشکل کیفی در چارچوب </t>
    </r>
    <r>
      <rPr>
        <b/>
        <sz val="11"/>
        <color rgb="FFFF0000"/>
        <rFont val="Tahoma"/>
        <family val="2"/>
      </rPr>
      <t>تیم های  CFT</t>
    </r>
    <r>
      <rPr>
        <sz val="11"/>
        <color theme="1"/>
        <rFont val="Tahoma"/>
        <family val="2"/>
      </rPr>
      <t xml:space="preserve">  انجام میشود.
سوابق بررسی ها نگهداری می گردد.
ریشه یابی ها به گونه ای است که </t>
    </r>
    <r>
      <rPr>
        <b/>
        <sz val="11"/>
        <color rgb="FFFF0000"/>
        <rFont val="Tahoma"/>
        <family val="2"/>
      </rPr>
      <t>مشکل کیفی تکرار نمی گردد.</t>
    </r>
  </si>
  <si>
    <t>مجموع امتیازات</t>
  </si>
  <si>
    <t>تامين قطعات</t>
  </si>
  <si>
    <t>ارتباط با پيمانكار فرعي</t>
  </si>
  <si>
    <t>سوابق كيقي كنترل اقلام ورودي</t>
  </si>
  <si>
    <r>
      <rPr>
        <b/>
        <sz val="11"/>
        <color rgb="FFFF0000"/>
        <rFont val="Tahoma"/>
        <family val="2"/>
      </rPr>
      <t>پارامتر محصول نامنطبق</t>
    </r>
    <r>
      <rPr>
        <sz val="11"/>
        <color theme="1"/>
        <rFont val="Tahoma"/>
        <family val="2"/>
      </rPr>
      <t xml:space="preserve"> تعریف شده است.( برگه های عملیات-نمونه های شاهد ، تصاویر و...)
تعیین تکلیف محصول نامنطبق از نظر </t>
    </r>
    <r>
      <rPr>
        <b/>
        <sz val="11"/>
        <color rgb="FFFF0000"/>
        <rFont val="Tahoma"/>
        <family val="2"/>
      </rPr>
      <t>ضایعات یا دوباره کاری</t>
    </r>
    <r>
      <rPr>
        <sz val="11"/>
        <color theme="1"/>
        <rFont val="Tahoma"/>
        <family val="2"/>
      </rPr>
      <t xml:space="preserve"> مشخص شده است.
</t>
    </r>
    <r>
      <rPr>
        <b/>
        <sz val="11"/>
        <color rgb="FFFF0000"/>
        <rFont val="Tahoma"/>
        <family val="2"/>
      </rPr>
      <t>مکانیزم اطلاع رسانی</t>
    </r>
    <r>
      <rPr>
        <sz val="11"/>
        <color theme="1"/>
        <rFont val="Tahoma"/>
        <family val="2"/>
      </rPr>
      <t xml:space="preserve"> در صورت مشاهده انحراف کیفی در محصول در ایستگاه  کاری مشخص است .( علی الخصوص برای </t>
    </r>
    <r>
      <rPr>
        <b/>
        <sz val="11"/>
        <color rgb="FFFF0000"/>
        <rFont val="Tahoma"/>
        <family val="2"/>
      </rPr>
      <t>قطعات ایمنی)</t>
    </r>
    <r>
      <rPr>
        <sz val="11"/>
        <color theme="1"/>
        <rFont val="Tahoma"/>
        <family val="2"/>
      </rPr>
      <t xml:space="preserve"> </t>
    </r>
  </si>
  <si>
    <t xml:space="preserve">پارامتر محصول نامنطبق تعریف شده است.( برگه های عملیات-نمونه های شاهد ، تصاویر و...)
تعیین تکلیف محصول نامنطبق از نظر ضایعات یا دوباره کاری مشخص شده است.
</t>
  </si>
  <si>
    <r>
      <t xml:space="preserve">متولی تعیین تکلیف اقلام نامنطبق مشخص است.
علت بروز عدم انطباق کیفی </t>
    </r>
    <r>
      <rPr>
        <b/>
        <sz val="11"/>
        <color rgb="FFFF0000"/>
        <rFont val="Tahoma"/>
        <family val="2"/>
      </rPr>
      <t>ریشه یابی</t>
    </r>
    <r>
      <rPr>
        <sz val="11"/>
        <color theme="1"/>
        <rFont val="Tahoma"/>
        <family val="2"/>
      </rPr>
      <t xml:space="preserve"> می شود.
برنامه اقدامات اصلاحی یا پیشگیرانه لازم  تعریف شده است.
سوابق اقدامات اصلاحی مرتبط کامل است.
تعیین تکلیف محصول نامنطبق در همان روز کاری انجام میگردد .</t>
    </r>
  </si>
  <si>
    <t>متولی تعیین تکلیف اقلام نامنطبق مشخص است.
علت بروز عدم انطباق کیفی ریشه یابی می شود.
 برنامه اقدامات اصلاحی یا پیشگیرانه لازم  تعریف شده است.
سوابق اقدامات اصلاحی پیشگیرانه کامل نیست .</t>
  </si>
  <si>
    <t>محل مشخصی در سایت سازنده (با خط کشی یا حصار) وجود دارد.
متولی انبار محصول نامنطبق  مشخص است.</t>
  </si>
  <si>
    <r>
      <t xml:space="preserve">محل مشخصی در سایت سازنده  به </t>
    </r>
    <r>
      <rPr>
        <b/>
        <sz val="11"/>
        <color rgb="FFFF0000"/>
        <rFont val="Tahoma"/>
        <family val="2"/>
      </rPr>
      <t>صورت محصور و قفل دار</t>
    </r>
    <r>
      <rPr>
        <b/>
        <sz val="11"/>
        <color theme="1"/>
        <rFont val="Tahoma"/>
        <family val="2"/>
      </rPr>
      <t xml:space="preserve"> </t>
    </r>
    <r>
      <rPr>
        <sz val="11"/>
        <color theme="1"/>
        <rFont val="Tahoma"/>
        <family val="2"/>
      </rPr>
      <t xml:space="preserve"> برای  نگهداری اقلام نامنطبق  وجود دارد.
ظروف مورد استفاده  در ایستگاه  کاری  برای اقلام نامنطبق  </t>
    </r>
    <r>
      <rPr>
        <b/>
        <sz val="11"/>
        <color rgb="FFFF0000"/>
        <rFont val="Tahoma"/>
        <family val="2"/>
      </rPr>
      <t>قفل دار</t>
    </r>
    <r>
      <rPr>
        <sz val="11"/>
        <color theme="1"/>
        <rFont val="Tahoma"/>
        <family val="2"/>
      </rPr>
      <t xml:space="preserve"> می باشند .</t>
    </r>
  </si>
  <si>
    <t>محل مشخصی در سایت سازنده  به صورت محصور برای  نگهداری اقلام نامنطبق  وجود دارد.
از ظروف معمولی برای نگهداری اقلام نامنطبق در ایستگاه کاری استفاده میشود.</t>
  </si>
  <si>
    <t>محل مشخصی در سایت سازنده  برای  نگهداری اقلام نامنطبق  وجود دارد.
از ظروف معمولی برای نگهداری اقلام نامنطبق  در ایستگاه کاری استفاده میشود.</t>
  </si>
  <si>
    <t xml:space="preserve">از ظروف معمولی برای نگهداری اقلام نامنطبق در ایستگاه کاری استفاده میشود.
</t>
  </si>
  <si>
    <r>
      <t xml:space="preserve">تعیین تکلیف اقلام نامنطبق ایمنی در </t>
    </r>
    <r>
      <rPr>
        <b/>
        <sz val="11"/>
        <color rgb="FFFF0000"/>
        <rFont val="Tahoma"/>
        <family val="2"/>
      </rPr>
      <t>همان شیفت</t>
    </r>
    <r>
      <rPr>
        <sz val="11"/>
        <color theme="1"/>
        <rFont val="Tahoma"/>
        <family val="2"/>
      </rPr>
      <t xml:space="preserve"> توسط متولی مشخصی  انجام میشود.
</t>
    </r>
    <r>
      <rPr>
        <b/>
        <sz val="11"/>
        <color rgb="FFFF0000"/>
        <rFont val="Tahoma"/>
        <family val="2"/>
      </rPr>
      <t>ریشه یابی</t>
    </r>
    <r>
      <rPr>
        <sz val="11"/>
        <color theme="1"/>
        <rFont val="Tahoma"/>
        <family val="2"/>
      </rPr>
      <t xml:space="preserve"> علل بروز  عدم انطباق در همان شیفت کاری انجام و اقدامات اصلاحی تعیین و انجام میگردد .</t>
    </r>
  </si>
  <si>
    <t>تعیین تکلیف اقلام نامنطبق ایمنی توسط متولی مشخصی  انجام میشود.
ریشه یابی علل بروز  عدم انطباق انجام و اقدامات اصلاحی تعیین و انجام میگردد .</t>
  </si>
  <si>
    <t>در صورت برگشتی محصول ایمنی نامنطبق از سوی مشتری Firewall اجرا میشود .
ایستگاه firewall  مطابق با الزامات مشتری است.</t>
  </si>
  <si>
    <t>نمونه شاهد / تصاویر منطبق یا نامنطبق در ایستگاه تولیدی وجود دارد.
نمونه شاهد تحت کنترل است</t>
  </si>
  <si>
    <t xml:space="preserve"> مطابق با طرح کنترل نمونه شاهد / تصاویر منطبق یا نامنطبق در  برخی از ایستگاه  های تولیدی وجود دارد.</t>
  </si>
  <si>
    <r>
      <t xml:space="preserve">در هر ایستگاه کاری ظرف  های مشخصی </t>
    </r>
    <r>
      <rPr>
        <b/>
        <sz val="11"/>
        <color rgb="FFFF0000"/>
        <rFont val="Tahoma"/>
        <family val="2"/>
      </rPr>
      <t>(ترجیحا با رنگها متفاوت)</t>
    </r>
    <r>
      <rPr>
        <sz val="11"/>
        <color theme="1"/>
        <rFont val="Tahoma"/>
        <family val="2"/>
      </rPr>
      <t xml:space="preserve"> برای نگهداری قطعات دوباره کاری و ضایعات وجود دارد.
</t>
    </r>
    <r>
      <rPr>
        <b/>
        <sz val="11"/>
        <color rgb="FFFF0000"/>
        <rFont val="Tahoma"/>
        <family val="2"/>
      </rPr>
      <t>امکان اختلاط محصولات منطبق  و نامنطبق</t>
    </r>
    <r>
      <rPr>
        <sz val="11"/>
        <color theme="1"/>
        <rFont val="Tahoma"/>
        <family val="2"/>
      </rPr>
      <t xml:space="preserve"> وجود ندارد.
در محصول نامنطبق (ضایعات یا دوباره کاری) شرح عیب  در </t>
    </r>
    <r>
      <rPr>
        <b/>
        <sz val="11"/>
        <color rgb="FFFF0000"/>
        <rFont val="Tahoma"/>
        <family val="2"/>
      </rPr>
      <t>برگه های شرح ایراد</t>
    </r>
    <r>
      <rPr>
        <sz val="11"/>
        <color theme="1"/>
        <rFont val="Tahoma"/>
        <family val="2"/>
      </rPr>
      <t xml:space="preserve"> ثبت  می شود.
در پایان </t>
    </r>
    <r>
      <rPr>
        <b/>
        <sz val="11"/>
        <color rgb="FFFF0000"/>
        <rFont val="Tahoma"/>
        <family val="2"/>
      </rPr>
      <t>هر شیفت کاری</t>
    </r>
    <r>
      <rPr>
        <sz val="11"/>
        <color theme="1"/>
        <rFont val="Tahoma"/>
        <family val="2"/>
      </rPr>
      <t xml:space="preserve"> اقلام نامنطبق تعیین تکلیف میشود و ظرف ها ی موجود در هر ایستگاه کاری </t>
    </r>
    <r>
      <rPr>
        <b/>
        <sz val="11"/>
        <color rgb="FFFF0000"/>
        <rFont val="Tahoma"/>
        <family val="2"/>
      </rPr>
      <t>تخلیه</t>
    </r>
    <r>
      <rPr>
        <sz val="11"/>
        <color theme="1"/>
        <rFont val="Tahoma"/>
        <family val="2"/>
      </rPr>
      <t xml:space="preserve">  میگردد.</t>
    </r>
  </si>
  <si>
    <t>در هر ایستگاه کاری ظرف  های مشخصی (ترجیحا با رنگها متفاوت) برای نگهداری قطعات دوباره کاری و ضایعات وجود دارد.
امکان اختلاط محصولات منطبق  و نامنطبق وجود ندارد.
در محصول نامنطبق (ضایعات یا دوباره کاری) شرح عیب در برگه های شرح ایراد ثبت می شود.</t>
  </si>
  <si>
    <t>در هر ایستگاه کاری ظرف  های مشخصی (ترجیحا با رنگها متفاوت) برای نگهداری قطعات دوباره کاری و ضایعات وجود دارد.
احتمال اختلاط محصولات منطبق  و نامنطبق وجود دارد.</t>
  </si>
  <si>
    <r>
      <t xml:space="preserve">لیست </t>
    </r>
    <r>
      <rPr>
        <b/>
        <sz val="11"/>
        <color rgb="FFFF0000"/>
        <rFont val="Tahoma"/>
        <family val="2"/>
      </rPr>
      <t>دوباره کاری های مجاز</t>
    </r>
    <r>
      <rPr>
        <sz val="11"/>
        <color theme="1"/>
        <rFont val="Tahoma"/>
        <family val="2"/>
      </rPr>
      <t xml:space="preserve">  و </t>
    </r>
    <r>
      <rPr>
        <b/>
        <sz val="11"/>
        <color rgb="FFFF0000"/>
        <rFont val="Tahoma"/>
        <family val="2"/>
      </rPr>
      <t>معیارهای پذیرش کیفی</t>
    </r>
    <r>
      <rPr>
        <sz val="11"/>
        <color theme="1"/>
        <rFont val="Tahoma"/>
        <family val="2"/>
      </rPr>
      <t xml:space="preserve"> آنها تعریف شده است.
</t>
    </r>
    <r>
      <rPr>
        <b/>
        <sz val="11"/>
        <color rgb="FFFF0000"/>
        <rFont val="Tahoma"/>
        <family val="2"/>
      </rPr>
      <t>روش انجام دوباره کاری</t>
    </r>
    <r>
      <rPr>
        <sz val="11"/>
        <color theme="1"/>
        <rFont val="Tahoma"/>
        <family val="2"/>
      </rPr>
      <t xml:space="preserve"> تعریف و مدون شده است.
محل انجام  دوباره کاری  برای هر ایراد مشخص شده است .
از </t>
    </r>
    <r>
      <rPr>
        <b/>
        <sz val="11"/>
        <color rgb="FFFF0000"/>
        <rFont val="Tahoma"/>
        <family val="2"/>
      </rPr>
      <t>اپراتور های واجد صلاحیت</t>
    </r>
    <r>
      <rPr>
        <sz val="11"/>
        <color theme="1"/>
        <rFont val="Tahoma"/>
        <family val="2"/>
      </rPr>
      <t xml:space="preserve">  برای انجام دوباره کاری اسفاده می گردد .</t>
    </r>
  </si>
  <si>
    <t>لیست دوباره کاری های مجاز و معیارهای کیفی پذیرش تعریف شده است.
 روش انجام دوباره کاری تعریف  و مدون شده است .
از اپراتور های واجد صلاحیت  برای انجام دوباره کاری اسفاده می گردد .</t>
  </si>
  <si>
    <t>لیست دوباره کاری های مجاز در سازنده تعریف شده است.
برخی از اپراتور های ایستگاه دوباره کاری از صلاحیت لازم برخوردار می باشند .</t>
  </si>
  <si>
    <t>لیست دوباره کاری های مجاز در سازنده تعریف شده است.
اپراتور های ایستگاه دوباره کاری از صلاحیت لازم برخوردار نمی باشند .</t>
  </si>
  <si>
    <t>در صورت برگشتی محصول ایمنی نامنطبق از سوی مشتری Firewall اجرا میشود .
 ایستگاه firewall  مطابق با الزامات مشتری نمی باشد .</t>
  </si>
  <si>
    <r>
      <t>فضای نگهداری انبار قرنطینه (  از</t>
    </r>
    <r>
      <rPr>
        <b/>
        <sz val="11"/>
        <color rgb="FFFF0000"/>
        <rFont val="Tahoma"/>
        <family val="2"/>
      </rPr>
      <t xml:space="preserve"> نظر خط کشی ، نصب تابلو ، درج در لی آوت انبار و...</t>
    </r>
    <r>
      <rPr>
        <sz val="11"/>
        <color theme="1"/>
        <rFont val="Tahoma"/>
        <family val="2"/>
      </rPr>
      <t>) مشخص می باشد .
قطعات ورودی به انبار قرنطینه تا زمان تعیین تکلیف در قرنطینه باقی می ماند.
اقلام ورودی به قرنطینه از طریق برگه های شناسایی مشخص میباشد.</t>
    </r>
  </si>
  <si>
    <t>فضای نگهداری انبار قرنطینه مشخص نمی باشد .
قطعات ورودی به انبار قرنطینه تا زمان تعیین تکلیف در  قرنطینه باقی می ماند.
اقلام ورودی به قرنطینه از طریق برگه های شناسایی  مشخص میباشد.</t>
  </si>
  <si>
    <t xml:space="preserve">فضای نگهداری انبار قرنطینه مشخص نمی باشد .
قطعات ورودی به انبار قرنطینه تا زمان تعیین تکلیف در  قرنطینه باقی می ماند.
</t>
  </si>
  <si>
    <t>شرایط محیطی تعریف شده  و تحت کنترل است و نظافت رعایت میشود .</t>
  </si>
  <si>
    <r>
      <rPr>
        <b/>
        <sz val="11"/>
        <color rgb="FFFF0000"/>
        <rFont val="Tahoma"/>
        <family val="2"/>
      </rPr>
      <t>چیدمان</t>
    </r>
    <r>
      <rPr>
        <sz val="11"/>
        <color theme="1"/>
        <rFont val="Tahoma"/>
        <family val="2"/>
      </rPr>
      <t xml:space="preserve"> قطعات مناسب  است  .
قطعات مطابق با طرح  </t>
    </r>
    <r>
      <rPr>
        <b/>
        <sz val="11"/>
        <color rgb="FFFF0000"/>
        <rFont val="Tahoma"/>
        <family val="2"/>
      </rPr>
      <t>جانمایی</t>
    </r>
    <r>
      <rPr>
        <sz val="11"/>
        <color theme="1"/>
        <rFont val="Tahoma"/>
        <family val="2"/>
      </rPr>
      <t xml:space="preserve"> انبار  قرار داده شده اند</t>
    </r>
  </si>
  <si>
    <t>چیدمان قطعات مناسب نیست .
قطعات مطابق با طرح  جانمایی انبار قرار داده شده اند</t>
  </si>
  <si>
    <t>لیست دوباره کاری های مجاز
طرح دوباره کاری</t>
  </si>
  <si>
    <r>
      <t xml:space="preserve">لیست دوباره کاری های مجاز </t>
    </r>
    <r>
      <rPr>
        <b/>
        <sz val="11"/>
        <color rgb="FFFF0000"/>
        <rFont val="Tahoma"/>
        <family val="2"/>
      </rPr>
      <t>قطعات ایمنی</t>
    </r>
  </si>
  <si>
    <t>بوش‏خارجي‏شيرسوخت‏گيري‏    72329720</t>
  </si>
  <si>
    <t>بهینه ساز قالب</t>
  </si>
  <si>
    <t>تاریخ ممیزی : 1395/04/01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</si>
</sst>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 _€_-;\-* #,##0.00\ _€_-;_-* &quot;-&quot;??\ _€_-;_-@_-"/>
  </numFmts>
  <fonts count="37">
    <font>
      <sz val="11"/>
      <color theme="1"/>
      <name val="Calibri"/>
      <family val="2"/>
      <charset val="178"/>
      <scheme val="minor"/>
    </font>
    <font>
      <b/>
      <sz val="11"/>
      <color theme="1"/>
      <name val="Tahoma"/>
      <family val="2"/>
    </font>
    <font>
      <sz val="11"/>
      <color theme="1"/>
      <name val="Tahoma"/>
      <family val="2"/>
    </font>
    <font>
      <b/>
      <sz val="10"/>
      <color theme="1"/>
      <name val="Tahoma"/>
      <family val="2"/>
    </font>
    <font>
      <sz val="10"/>
      <color theme="1"/>
      <name val="Tahoma"/>
      <family val="2"/>
    </font>
    <font>
      <b/>
      <sz val="11"/>
      <color rgb="FFFF0000"/>
      <name val="Tahoma"/>
      <family val="2"/>
    </font>
    <font>
      <sz val="11"/>
      <name val="Tahoma"/>
      <family val="2"/>
    </font>
    <font>
      <b/>
      <sz val="12"/>
      <color theme="1"/>
      <name val="Titr"/>
      <charset val="178"/>
    </font>
    <font>
      <b/>
      <sz val="16"/>
      <color theme="1"/>
      <name val="Titr"/>
      <charset val="178"/>
    </font>
    <font>
      <b/>
      <sz val="22"/>
      <color theme="1"/>
      <name val="Titr"/>
      <charset val="178"/>
    </font>
    <font>
      <sz val="11"/>
      <color theme="1"/>
      <name val="Calibri"/>
      <family val="2"/>
      <charset val="178"/>
      <scheme val="minor"/>
    </font>
    <font>
      <b/>
      <sz val="12"/>
      <color theme="1"/>
      <name val="Calibri"/>
      <family val="2"/>
      <scheme val="minor"/>
    </font>
    <font>
      <sz val="22"/>
      <color rgb="FF0000FF"/>
      <name val="Titr"/>
      <charset val="178"/>
    </font>
    <font>
      <sz val="10"/>
      <name val="Arial"/>
      <family val="2"/>
    </font>
    <font>
      <sz val="10"/>
      <name val="Tahoma"/>
      <family val="2"/>
    </font>
    <font>
      <b/>
      <i/>
      <sz val="16"/>
      <name val="Tahoma"/>
      <family val="2"/>
    </font>
    <font>
      <b/>
      <sz val="12"/>
      <name val="Tahoma"/>
      <family val="2"/>
    </font>
    <font>
      <b/>
      <sz val="10"/>
      <name val="Tahoma"/>
      <family val="2"/>
    </font>
    <font>
      <sz val="12"/>
      <name val="Tahoma"/>
      <family val="2"/>
    </font>
    <font>
      <b/>
      <sz val="8"/>
      <name val="Tahoma"/>
      <family val="2"/>
    </font>
    <font>
      <b/>
      <sz val="11"/>
      <name val="Tahoma"/>
      <family val="2"/>
    </font>
    <font>
      <b/>
      <sz val="14"/>
      <name val="Tahoma"/>
      <family val="2"/>
    </font>
    <font>
      <sz val="14"/>
      <name val="Tahoma"/>
      <family val="2"/>
    </font>
    <font>
      <sz val="20"/>
      <name val="Wingdings"/>
      <charset val="2"/>
    </font>
    <font>
      <sz val="14"/>
      <color theme="1"/>
      <name val="Tahoma"/>
      <family val="2"/>
    </font>
    <font>
      <b/>
      <sz val="14"/>
      <color theme="1"/>
      <name val="Tahoma"/>
      <family val="2"/>
    </font>
    <font>
      <sz val="14"/>
      <color theme="1"/>
      <name val="Nazanin"/>
      <charset val="178"/>
    </font>
    <font>
      <b/>
      <sz val="10"/>
      <color theme="1"/>
      <name val="Nazanin"/>
      <charset val="178"/>
    </font>
    <font>
      <b/>
      <sz val="14"/>
      <color theme="0"/>
      <name val="Tahoma"/>
      <family val="2"/>
    </font>
    <font>
      <b/>
      <sz val="12"/>
      <color theme="1"/>
      <name val="Tahoma"/>
      <family val="2"/>
    </font>
    <font>
      <b/>
      <sz val="13"/>
      <color theme="1"/>
      <name val="Tahoma"/>
      <family val="2"/>
    </font>
    <font>
      <sz val="13"/>
      <color theme="1"/>
      <name val="Titr"/>
      <charset val="178"/>
    </font>
    <font>
      <b/>
      <i/>
      <sz val="20"/>
      <name val="Tahoma"/>
      <family val="2"/>
    </font>
    <font>
      <b/>
      <sz val="14"/>
      <color rgb="FF0000FF"/>
      <name val="Titr"/>
      <charset val="178"/>
    </font>
    <font>
      <sz val="8"/>
      <color theme="1"/>
      <name val="Calibri"/>
      <family val="2"/>
      <scheme val="minor"/>
    </font>
    <font>
      <b/>
      <sz val="16"/>
      <color theme="1"/>
      <name val="Tahoma"/>
      <family val="2"/>
    </font>
    <font>
      <b/>
      <sz val="14"/>
      <color rgb="FFFF0000"/>
      <name val="Wingdings"/>
      <charset val="2"/>
    </font>
  </fonts>
  <fills count="15">
    <fill>
      <patternFill patternType="none"/>
    </fill>
    <fill>
      <patternFill patternType="gray125"/>
    </fill>
    <fill>
      <patternFill patternType="solid">
        <fgColor theme="2" tint="-0.249977111117893"/>
        <bgColor indexed="64"/>
      </patternFill>
    </fill>
    <fill>
      <patternFill patternType="solid">
        <fgColor theme="0"/>
        <bgColor indexed="64"/>
      </patternFill>
    </fill>
    <fill>
      <patternFill patternType="solid">
        <fgColor rgb="FFFF0000"/>
        <bgColor indexed="64"/>
      </patternFill>
    </fill>
    <fill>
      <patternFill patternType="solid">
        <fgColor rgb="FFFFC000"/>
        <bgColor indexed="64"/>
      </patternFill>
    </fill>
    <fill>
      <patternFill patternType="solid">
        <fgColor theme="6" tint="0.59999389629810485"/>
        <bgColor indexed="64"/>
      </patternFill>
    </fill>
    <fill>
      <patternFill patternType="solid">
        <fgColor rgb="FF00B050"/>
        <bgColor indexed="64"/>
      </patternFill>
    </fill>
    <fill>
      <patternFill patternType="solid">
        <fgColor indexed="42"/>
        <bgColor indexed="64"/>
      </patternFill>
    </fill>
    <fill>
      <patternFill patternType="solid">
        <fgColor indexed="26"/>
        <bgColor indexed="64"/>
      </patternFill>
    </fill>
    <fill>
      <patternFill patternType="solid">
        <fgColor indexed="9"/>
        <bgColor indexed="64"/>
      </patternFill>
    </fill>
    <fill>
      <patternFill patternType="solid">
        <fgColor theme="0" tint="-0.34998626667073579"/>
        <bgColor indexed="64"/>
      </patternFill>
    </fill>
    <fill>
      <patternFill patternType="solid">
        <fgColor rgb="FF33CCCC"/>
        <bgColor indexed="64"/>
      </patternFill>
    </fill>
    <fill>
      <patternFill patternType="solid">
        <fgColor theme="9" tint="0.79998168889431442"/>
        <bgColor indexed="64"/>
      </patternFill>
    </fill>
    <fill>
      <patternFill patternType="solid">
        <fgColor theme="2" tint="-9.9978637043366805E-2"/>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s>
  <cellStyleXfs count="5">
    <xf numFmtId="0" fontId="0" fillId="0" borderId="0"/>
    <xf numFmtId="9" fontId="10" fillId="0" borderId="0" applyFont="0" applyFill="0" applyBorder="0" applyAlignment="0" applyProtection="0"/>
    <xf numFmtId="0" fontId="13" fillId="0" borderId="0"/>
    <xf numFmtId="9" fontId="13" fillId="0" borderId="0" applyFont="0" applyFill="0" applyBorder="0" applyAlignment="0" applyProtection="0"/>
    <xf numFmtId="164" fontId="13" fillId="0" borderId="0" applyFont="0" applyFill="0" applyBorder="0" applyAlignment="0" applyProtection="0"/>
  </cellStyleXfs>
  <cellXfs count="329">
    <xf numFmtId="0" fontId="0" fillId="0" borderId="0" xfId="0"/>
    <xf numFmtId="0" fontId="2" fillId="0" borderId="1" xfId="0" applyFont="1" applyFill="1" applyBorder="1" applyAlignment="1">
      <alignment horizontal="center" vertical="center" readingOrder="2"/>
    </xf>
    <xf numFmtId="0" fontId="1" fillId="0" borderId="1" xfId="0" applyFont="1" applyFill="1" applyBorder="1" applyAlignment="1">
      <alignment horizontal="center" vertical="center" textRotation="90" readingOrder="2"/>
    </xf>
    <xf numFmtId="0" fontId="5" fillId="0" borderId="1" xfId="0" applyFont="1" applyFill="1" applyBorder="1" applyAlignment="1">
      <alignment horizontal="center" vertical="center" wrapText="1" readingOrder="2"/>
    </xf>
    <xf numFmtId="0" fontId="2" fillId="0" borderId="1" xfId="0" applyFont="1" applyFill="1" applyBorder="1" applyAlignment="1">
      <alignment horizontal="center" vertical="center" wrapText="1"/>
    </xf>
    <xf numFmtId="0" fontId="2" fillId="0" borderId="6" xfId="0" applyFont="1" applyFill="1" applyBorder="1" applyAlignment="1">
      <alignment horizontal="center" vertical="center" wrapText="1" readingOrder="2"/>
    </xf>
    <xf numFmtId="0" fontId="0" fillId="0" borderId="0" xfId="0"/>
    <xf numFmtId="0" fontId="1" fillId="0" borderId="1" xfId="0" applyFont="1" applyBorder="1" applyAlignment="1">
      <alignment horizontal="center" vertical="center" textRotation="90" readingOrder="2"/>
    </xf>
    <xf numFmtId="0" fontId="0" fillId="0" borderId="0" xfId="0"/>
    <xf numFmtId="0" fontId="2" fillId="0" borderId="1" xfId="0" applyFont="1" applyBorder="1" applyAlignment="1">
      <alignment horizontal="center" vertical="center" readingOrder="2"/>
    </xf>
    <xf numFmtId="0" fontId="2" fillId="0" borderId="1" xfId="0" applyFont="1" applyBorder="1" applyAlignment="1">
      <alignment horizontal="center" vertical="center" wrapText="1" readingOrder="2"/>
    </xf>
    <xf numFmtId="0" fontId="0" fillId="0" borderId="0" xfId="0" applyAlignment="1">
      <alignment horizontal="center" vertical="center"/>
    </xf>
    <xf numFmtId="0" fontId="0" fillId="0" borderId="0" xfId="0" applyAlignment="1">
      <alignment horizontal="center" vertical="center" wrapText="1"/>
    </xf>
    <xf numFmtId="0" fontId="2" fillId="0" borderId="0" xfId="0" applyFont="1" applyAlignment="1">
      <alignment horizontal="center" vertical="center" readingOrder="2"/>
    </xf>
    <xf numFmtId="0" fontId="0" fillId="0" borderId="0" xfId="0" applyAlignment="1">
      <alignment horizontal="center" vertical="center" readingOrder="2"/>
    </xf>
    <xf numFmtId="9" fontId="11" fillId="0" borderId="0" xfId="1" applyFont="1" applyAlignment="1">
      <alignment horizontal="center" vertical="center" readingOrder="2"/>
    </xf>
    <xf numFmtId="0" fontId="2" fillId="0" borderId="1" xfId="0" applyFont="1" applyBorder="1" applyAlignment="1" applyProtection="1">
      <alignment horizontal="center" vertical="center" readingOrder="2"/>
      <protection locked="0"/>
    </xf>
    <xf numFmtId="0" fontId="0" fillId="0" borderId="1" xfId="0" applyBorder="1" applyProtection="1">
      <protection locked="0"/>
    </xf>
    <xf numFmtId="0" fontId="14" fillId="0" borderId="9" xfId="2" applyFont="1" applyBorder="1" applyAlignment="1"/>
    <xf numFmtId="0" fontId="14" fillId="0" borderId="10" xfId="2" applyFont="1" applyBorder="1" applyAlignment="1"/>
    <xf numFmtId="0" fontId="14" fillId="0" borderId="11" xfId="2" applyFont="1" applyBorder="1" applyAlignment="1"/>
    <xf numFmtId="0" fontId="16" fillId="0" borderId="10" xfId="2" applyNumberFormat="1" applyFont="1" applyBorder="1" applyAlignment="1">
      <alignment horizontal="right" vertical="center"/>
    </xf>
    <xf numFmtId="0" fontId="17" fillId="0" borderId="10" xfId="2" applyNumberFormat="1" applyFont="1" applyBorder="1" applyAlignment="1">
      <alignment vertical="center"/>
    </xf>
    <xf numFmtId="0" fontId="17" fillId="0" borderId="13" xfId="2" applyNumberFormat="1" applyFont="1" applyBorder="1" applyAlignment="1">
      <alignment vertical="center"/>
    </xf>
    <xf numFmtId="0" fontId="17" fillId="0" borderId="0" xfId="2" applyFont="1" applyFill="1" applyBorder="1" applyAlignment="1">
      <alignment horizontal="center"/>
    </xf>
    <xf numFmtId="0" fontId="14" fillId="0" borderId="0" xfId="2" applyFont="1"/>
    <xf numFmtId="0" fontId="14" fillId="0" borderId="14" xfId="2" applyFont="1" applyBorder="1" applyAlignment="1"/>
    <xf numFmtId="0" fontId="14" fillId="0" borderId="0" xfId="2" applyFont="1" applyBorder="1" applyAlignment="1"/>
    <xf numFmtId="0" fontId="14" fillId="0" borderId="15" xfId="2" applyFont="1" applyBorder="1" applyAlignment="1"/>
    <xf numFmtId="0" fontId="16" fillId="0" borderId="0" xfId="2" applyNumberFormat="1" applyFont="1" applyBorder="1" applyAlignment="1">
      <alignment horizontal="right" vertical="center"/>
    </xf>
    <xf numFmtId="0" fontId="17" fillId="0" borderId="0" xfId="2" applyNumberFormat="1" applyFont="1" applyBorder="1" applyAlignment="1">
      <alignment vertical="center"/>
    </xf>
    <xf numFmtId="0" fontId="17" fillId="0" borderId="17" xfId="2" applyNumberFormat="1" applyFont="1" applyBorder="1" applyAlignment="1">
      <alignment vertical="center"/>
    </xf>
    <xf numFmtId="0" fontId="18" fillId="0" borderId="0" xfId="2" applyFont="1" applyBorder="1" applyAlignment="1">
      <alignment horizontal="right"/>
    </xf>
    <xf numFmtId="0" fontId="17" fillId="0" borderId="19" xfId="2" applyNumberFormat="1" applyFont="1" applyBorder="1" applyAlignment="1">
      <alignment vertical="center"/>
    </xf>
    <xf numFmtId="0" fontId="17" fillId="0" borderId="22" xfId="2" applyNumberFormat="1" applyFont="1" applyBorder="1" applyAlignment="1">
      <alignment vertical="center"/>
    </xf>
    <xf numFmtId="0" fontId="14" fillId="0" borderId="0" xfId="2" applyFont="1" applyAlignment="1">
      <alignment horizontal="center"/>
    </xf>
    <xf numFmtId="0" fontId="14" fillId="0" borderId="0" xfId="2" applyFont="1" applyFill="1" applyAlignment="1">
      <alignment horizontal="center"/>
    </xf>
    <xf numFmtId="0" fontId="14" fillId="0" borderId="0" xfId="2" applyFont="1" applyFill="1"/>
    <xf numFmtId="0" fontId="16" fillId="9" borderId="24" xfId="2" applyNumberFormat="1" applyFont="1" applyFill="1" applyBorder="1" applyAlignment="1">
      <alignment horizontal="center" vertical="center"/>
    </xf>
    <xf numFmtId="0" fontId="16" fillId="9" borderId="25" xfId="2" applyNumberFormat="1" applyFont="1" applyFill="1" applyBorder="1" applyAlignment="1">
      <alignment horizontal="center" vertical="center"/>
    </xf>
    <xf numFmtId="0" fontId="16" fillId="9" borderId="35" xfId="2" applyNumberFormat="1" applyFont="1" applyFill="1" applyBorder="1" applyAlignment="1">
      <alignment horizontal="center" vertical="center"/>
    </xf>
    <xf numFmtId="0" fontId="17" fillId="8" borderId="7" xfId="2" applyNumberFormat="1" applyFont="1" applyFill="1" applyBorder="1" applyAlignment="1">
      <alignment horizontal="center" vertical="center"/>
    </xf>
    <xf numFmtId="0" fontId="17" fillId="8" borderId="30" xfId="2" applyNumberFormat="1" applyFont="1" applyFill="1" applyBorder="1" applyAlignment="1">
      <alignment horizontal="center" vertical="center"/>
    </xf>
    <xf numFmtId="0" fontId="22" fillId="0" borderId="37" xfId="2" applyFont="1" applyBorder="1" applyAlignment="1">
      <alignment horizontal="center" vertical="center"/>
    </xf>
    <xf numFmtId="0" fontId="14" fillId="3" borderId="5" xfId="2" applyFont="1" applyFill="1" applyBorder="1" applyAlignment="1">
      <alignment horizontal="center" vertical="center"/>
    </xf>
    <xf numFmtId="0" fontId="23" fillId="3" borderId="5" xfId="2" applyFont="1" applyFill="1" applyBorder="1" applyAlignment="1">
      <alignment horizontal="center" vertical="center"/>
    </xf>
    <xf numFmtId="0" fontId="14" fillId="3" borderId="38" xfId="2" applyFont="1" applyFill="1" applyBorder="1" applyAlignment="1">
      <alignment horizontal="center" vertical="center"/>
    </xf>
    <xf numFmtId="0" fontId="17" fillId="0" borderId="0" xfId="2" applyFont="1"/>
    <xf numFmtId="0" fontId="14" fillId="3" borderId="1" xfId="2" applyFont="1" applyFill="1" applyBorder="1" applyAlignment="1">
      <alignment horizontal="center" vertical="center"/>
    </xf>
    <xf numFmtId="0" fontId="14" fillId="3" borderId="39" xfId="2" applyFont="1" applyFill="1" applyBorder="1" applyAlignment="1">
      <alignment horizontal="center" vertical="center"/>
    </xf>
    <xf numFmtId="0" fontId="21" fillId="8" borderId="40" xfId="2" applyFont="1" applyFill="1" applyBorder="1" applyAlignment="1">
      <alignment horizontal="center" vertical="center"/>
    </xf>
    <xf numFmtId="0" fontId="17" fillId="8" borderId="26" xfId="2" applyNumberFormat="1" applyFont="1" applyFill="1" applyBorder="1" applyAlignment="1">
      <alignment horizontal="center" vertical="center"/>
    </xf>
    <xf numFmtId="0" fontId="17" fillId="8" borderId="28" xfId="2" applyNumberFormat="1" applyFont="1" applyFill="1" applyBorder="1" applyAlignment="1">
      <alignment horizontal="center" vertical="center"/>
    </xf>
    <xf numFmtId="0" fontId="14" fillId="0" borderId="0" xfId="2" applyFont="1" applyFill="1" applyBorder="1" applyAlignment="1">
      <alignment horizontal="center" vertical="center"/>
    </xf>
    <xf numFmtId="0" fontId="17" fillId="0" borderId="0" xfId="2" applyFont="1" applyFill="1"/>
    <xf numFmtId="0" fontId="14" fillId="0" borderId="0" xfId="2" applyFont="1" applyFill="1" applyBorder="1" applyAlignment="1">
      <alignment horizontal="center"/>
    </xf>
    <xf numFmtId="9" fontId="17" fillId="8" borderId="26" xfId="3" applyFont="1" applyFill="1" applyBorder="1" applyAlignment="1">
      <alignment horizontal="center" vertical="center"/>
    </xf>
    <xf numFmtId="9" fontId="17" fillId="8" borderId="28" xfId="3" applyFont="1" applyFill="1" applyBorder="1" applyAlignment="1">
      <alignment horizontal="center" vertical="center"/>
    </xf>
    <xf numFmtId="0" fontId="14" fillId="3" borderId="7" xfId="2" applyFont="1" applyFill="1" applyBorder="1" applyAlignment="1">
      <alignment horizontal="center" vertical="center"/>
    </xf>
    <xf numFmtId="0" fontId="23" fillId="3" borderId="38" xfId="2" applyFont="1" applyFill="1" applyBorder="1" applyAlignment="1">
      <alignment horizontal="center" vertical="center"/>
    </xf>
    <xf numFmtId="0" fontId="22" fillId="0" borderId="42" xfId="2" applyFont="1" applyBorder="1" applyAlignment="1">
      <alignment horizontal="center" vertical="center"/>
    </xf>
    <xf numFmtId="0" fontId="14" fillId="3" borderId="2" xfId="2" applyFont="1" applyFill="1" applyBorder="1" applyAlignment="1">
      <alignment horizontal="center" vertical="center"/>
    </xf>
    <xf numFmtId="0" fontId="14" fillId="3" borderId="32" xfId="2" applyFont="1" applyFill="1" applyBorder="1" applyAlignment="1">
      <alignment horizontal="center" vertical="center"/>
    </xf>
    <xf numFmtId="0" fontId="23" fillId="3" borderId="43" xfId="2" applyFont="1" applyFill="1" applyBorder="1" applyAlignment="1">
      <alignment horizontal="center" vertical="center"/>
    </xf>
    <xf numFmtId="0" fontId="16" fillId="0" borderId="44" xfId="2" applyNumberFormat="1" applyFont="1" applyFill="1" applyBorder="1" applyAlignment="1">
      <alignment horizontal="right" vertical="center" readingOrder="2"/>
    </xf>
    <xf numFmtId="0" fontId="18" fillId="0" borderId="45" xfId="2" applyNumberFormat="1" applyFont="1" applyFill="1" applyBorder="1" applyAlignment="1">
      <alignment horizontal="right" vertical="center" readingOrder="1"/>
    </xf>
    <xf numFmtId="0" fontId="16" fillId="0" borderId="45" xfId="2" applyNumberFormat="1" applyFont="1" applyFill="1" applyBorder="1" applyAlignment="1">
      <alignment horizontal="right" vertical="center" readingOrder="2"/>
    </xf>
    <xf numFmtId="0" fontId="14" fillId="0" borderId="45" xfId="2" applyFont="1" applyFill="1" applyBorder="1" applyAlignment="1">
      <alignment horizontal="right" vertical="center" readingOrder="1"/>
    </xf>
    <xf numFmtId="0" fontId="18" fillId="0" borderId="45" xfId="2" applyFont="1" applyFill="1" applyBorder="1" applyAlignment="1">
      <alignment horizontal="right" vertical="center" readingOrder="1"/>
    </xf>
    <xf numFmtId="164" fontId="16" fillId="0" borderId="45" xfId="4" applyFont="1" applyFill="1" applyBorder="1" applyAlignment="1">
      <alignment horizontal="right" vertical="center" readingOrder="1"/>
    </xf>
    <xf numFmtId="164" fontId="16" fillId="0" borderId="46" xfId="4" applyFont="1" applyFill="1" applyBorder="1" applyAlignment="1">
      <alignment horizontal="right" vertical="center" readingOrder="1"/>
    </xf>
    <xf numFmtId="0" fontId="17" fillId="0" borderId="0" xfId="2" applyFont="1" applyFill="1" applyBorder="1" applyAlignment="1">
      <alignment horizontal="right" vertical="center" readingOrder="1"/>
    </xf>
    <xf numFmtId="0" fontId="14" fillId="0" borderId="0" xfId="2" applyFont="1" applyFill="1" applyAlignment="1">
      <alignment horizontal="right" vertical="center" readingOrder="1"/>
    </xf>
    <xf numFmtId="0" fontId="17" fillId="0" borderId="0" xfId="2" applyFont="1" applyAlignment="1">
      <alignment horizontal="center"/>
    </xf>
    <xf numFmtId="0" fontId="2" fillId="0" borderId="0" xfId="0" applyFont="1"/>
    <xf numFmtId="0" fontId="26" fillId="0" borderId="0" xfId="0" applyFont="1"/>
    <xf numFmtId="0" fontId="26" fillId="0" borderId="0" xfId="0" applyFont="1" applyAlignment="1">
      <alignment horizontal="center" vertical="center" wrapText="1"/>
    </xf>
    <xf numFmtId="0" fontId="27" fillId="0" borderId="1" xfId="0" applyFont="1" applyFill="1" applyBorder="1" applyAlignment="1">
      <alignment horizontal="center" vertical="center" wrapText="1" readingOrder="2"/>
    </xf>
    <xf numFmtId="0" fontId="25" fillId="0" borderId="1" xfId="0" applyFont="1" applyFill="1" applyBorder="1" applyAlignment="1">
      <alignment horizontal="center" vertical="center" wrapText="1" readingOrder="2"/>
    </xf>
    <xf numFmtId="0" fontId="28" fillId="7" borderId="1" xfId="0" applyFont="1" applyFill="1" applyBorder="1" applyAlignment="1">
      <alignment horizontal="center" vertical="center" wrapText="1" readingOrder="2"/>
    </xf>
    <xf numFmtId="0" fontId="25" fillId="6" borderId="1" xfId="0" applyFont="1" applyFill="1" applyBorder="1" applyAlignment="1">
      <alignment horizontal="center" vertical="center" wrapText="1" readingOrder="2"/>
    </xf>
    <xf numFmtId="0" fontId="25" fillId="5" borderId="1" xfId="0" applyFont="1" applyFill="1" applyBorder="1" applyAlignment="1">
      <alignment horizontal="center" vertical="center" wrapText="1" readingOrder="2"/>
    </xf>
    <xf numFmtId="0" fontId="28" fillId="4" borderId="1" xfId="0" applyFont="1" applyFill="1" applyBorder="1" applyAlignment="1">
      <alignment horizontal="center" vertical="center" wrapText="1" readingOrder="2"/>
    </xf>
    <xf numFmtId="0" fontId="25" fillId="2" borderId="1" xfId="0" applyFont="1" applyFill="1" applyBorder="1" applyAlignment="1">
      <alignment horizontal="center" vertical="center" textRotation="90" wrapText="1" readingOrder="2"/>
    </xf>
    <xf numFmtId="0" fontId="25" fillId="2" borderId="1" xfId="0" applyFont="1" applyFill="1" applyBorder="1" applyAlignment="1">
      <alignment horizontal="center" vertical="center" wrapText="1" readingOrder="2"/>
    </xf>
    <xf numFmtId="0" fontId="1" fillId="0" borderId="1" xfId="0" applyFont="1" applyFill="1" applyBorder="1" applyAlignment="1">
      <alignment horizontal="center" vertical="center" wrapText="1" readingOrder="2"/>
    </xf>
    <xf numFmtId="0" fontId="3" fillId="0" borderId="1" xfId="0" applyFont="1" applyFill="1" applyBorder="1" applyAlignment="1">
      <alignment horizontal="center" vertical="center" wrapText="1" readingOrder="2"/>
    </xf>
    <xf numFmtId="0" fontId="29" fillId="2" borderId="1" xfId="0" applyFont="1" applyFill="1" applyBorder="1" applyAlignment="1">
      <alignment horizontal="center" vertical="center" textRotation="90" wrapText="1" readingOrder="2"/>
    </xf>
    <xf numFmtId="0" fontId="29" fillId="2" borderId="1" xfId="0" applyFont="1" applyFill="1" applyBorder="1" applyAlignment="1">
      <alignment horizontal="right" vertical="center" textRotation="90" wrapText="1" readingOrder="2"/>
    </xf>
    <xf numFmtId="0" fontId="28" fillId="11" borderId="1" xfId="0" applyFont="1" applyFill="1" applyBorder="1" applyAlignment="1">
      <alignment horizontal="center" vertical="center" wrapText="1" readingOrder="2"/>
    </xf>
    <xf numFmtId="0" fontId="2" fillId="0" borderId="1" xfId="0" applyFont="1" applyBorder="1" applyAlignment="1">
      <alignment horizontal="center" vertical="center" readingOrder="2"/>
    </xf>
    <xf numFmtId="0" fontId="24" fillId="0" borderId="1" xfId="0" applyFont="1" applyBorder="1" applyAlignment="1" applyProtection="1">
      <alignment vertical="center" wrapText="1" readingOrder="2"/>
      <protection locked="0"/>
    </xf>
    <xf numFmtId="0" fontId="34" fillId="0" borderId="0" xfId="0" applyFont="1"/>
    <xf numFmtId="1" fontId="3" fillId="3" borderId="51" xfId="0" applyNumberFormat="1" applyFont="1" applyFill="1" applyBorder="1" applyAlignment="1">
      <alignment vertical="center" textRotation="90"/>
    </xf>
    <xf numFmtId="0" fontId="3" fillId="13" borderId="56" xfId="0" applyFont="1" applyFill="1" applyBorder="1" applyAlignment="1">
      <alignment horizontal="center" vertical="center"/>
    </xf>
    <xf numFmtId="0" fontId="3" fillId="13" borderId="41" xfId="0" applyFont="1" applyFill="1" applyBorder="1" applyAlignment="1">
      <alignment horizontal="center" vertical="center" wrapText="1" readingOrder="2"/>
    </xf>
    <xf numFmtId="0" fontId="4" fillId="3" borderId="36" xfId="0" applyFont="1" applyFill="1" applyBorder="1" applyAlignment="1">
      <alignment horizontal="center"/>
    </xf>
    <xf numFmtId="0" fontId="4" fillId="0" borderId="3" xfId="0" applyFont="1" applyBorder="1" applyAlignment="1">
      <alignment vertical="center" wrapText="1" readingOrder="2"/>
    </xf>
    <xf numFmtId="0" fontId="4" fillId="0" borderId="3" xfId="0" applyFont="1" applyBorder="1" applyAlignment="1">
      <alignment horizontal="right" vertical="center" wrapText="1" readingOrder="2"/>
    </xf>
    <xf numFmtId="0" fontId="4" fillId="0" borderId="58" xfId="0" applyFont="1" applyBorder="1" applyAlignment="1">
      <alignment horizontal="right" vertical="center" wrapText="1" readingOrder="2"/>
    </xf>
    <xf numFmtId="49" fontId="3" fillId="3" borderId="3" xfId="0" applyNumberFormat="1" applyFont="1" applyFill="1" applyBorder="1" applyAlignment="1">
      <alignment vertical="center" wrapText="1" readingOrder="2"/>
    </xf>
    <xf numFmtId="0" fontId="3" fillId="13" borderId="59" xfId="0" applyNumberFormat="1" applyFont="1" applyFill="1" applyBorder="1" applyAlignment="1">
      <alignment horizontal="center" vertical="center" readingOrder="2"/>
    </xf>
    <xf numFmtId="0" fontId="4" fillId="3" borderId="37" xfId="0" applyFont="1" applyFill="1" applyBorder="1" applyAlignment="1">
      <alignment horizontal="center"/>
    </xf>
    <xf numFmtId="0" fontId="4" fillId="0" borderId="1" xfId="0" applyFont="1" applyBorder="1" applyAlignment="1">
      <alignment vertical="center" wrapText="1" readingOrder="2"/>
    </xf>
    <xf numFmtId="0" fontId="4" fillId="0" borderId="1" xfId="0" applyFont="1" applyBorder="1" applyAlignment="1">
      <alignment horizontal="right" vertical="center" wrapText="1" readingOrder="2"/>
    </xf>
    <xf numFmtId="0" fontId="4" fillId="0" borderId="8" xfId="0" applyFont="1" applyBorder="1" applyAlignment="1">
      <alignment horizontal="right" vertical="center" wrapText="1" readingOrder="2"/>
    </xf>
    <xf numFmtId="49" fontId="4" fillId="0" borderId="1" xfId="0" applyNumberFormat="1" applyFont="1" applyBorder="1" applyAlignment="1">
      <alignment vertical="center" wrapText="1" readingOrder="2"/>
    </xf>
    <xf numFmtId="0" fontId="3" fillId="13" borderId="38" xfId="0" applyNumberFormat="1" applyFont="1" applyFill="1" applyBorder="1" applyAlignment="1">
      <alignment horizontal="center" vertical="center" readingOrder="2"/>
    </xf>
    <xf numFmtId="0" fontId="34" fillId="3" borderId="0" xfId="0" applyFont="1" applyFill="1" applyBorder="1"/>
    <xf numFmtId="0" fontId="34" fillId="3" borderId="0" xfId="0" applyFont="1" applyFill="1"/>
    <xf numFmtId="49" fontId="34" fillId="0" borderId="0" xfId="0" applyNumberFormat="1" applyFont="1" applyAlignment="1">
      <alignment horizontal="right" readingOrder="2"/>
    </xf>
    <xf numFmtId="0" fontId="34" fillId="3" borderId="0" xfId="0" applyFont="1" applyFill="1" applyBorder="1" applyAlignment="1">
      <alignment horizontal="center"/>
    </xf>
    <xf numFmtId="0" fontId="34" fillId="3" borderId="0" xfId="0" applyFont="1" applyFill="1" applyBorder="1" applyAlignment="1">
      <alignment horizontal="right" vertical="center" wrapText="1" readingOrder="2"/>
    </xf>
    <xf numFmtId="49" fontId="34" fillId="3" borderId="0" xfId="0" applyNumberFormat="1" applyFont="1" applyFill="1" applyBorder="1" applyAlignment="1">
      <alignment horizontal="right" readingOrder="2"/>
    </xf>
    <xf numFmtId="0" fontId="34" fillId="0" borderId="0" xfId="0" applyFont="1" applyBorder="1" applyAlignment="1">
      <alignment horizontal="center"/>
    </xf>
    <xf numFmtId="0" fontId="34" fillId="0" borderId="0" xfId="0" applyFont="1" applyBorder="1" applyAlignment="1">
      <alignment horizontal="right" vertical="center" wrapText="1" readingOrder="2"/>
    </xf>
    <xf numFmtId="49" fontId="34" fillId="0" borderId="0" xfId="0" applyNumberFormat="1" applyFont="1" applyBorder="1" applyAlignment="1">
      <alignment horizontal="right" readingOrder="2"/>
    </xf>
    <xf numFmtId="0" fontId="34" fillId="0" borderId="0" xfId="0" applyFont="1" applyBorder="1"/>
    <xf numFmtId="0" fontId="34" fillId="3" borderId="0" xfId="0" applyFont="1" applyFill="1" applyAlignment="1">
      <alignment horizontal="center"/>
    </xf>
    <xf numFmtId="0" fontId="34" fillId="0" borderId="0" xfId="0" applyFont="1" applyAlignment="1">
      <alignment horizontal="center"/>
    </xf>
    <xf numFmtId="0" fontId="34" fillId="14" borderId="0" xfId="0" applyFont="1" applyFill="1" applyBorder="1" applyAlignment="1">
      <alignment horizontal="center"/>
    </xf>
    <xf numFmtId="0" fontId="34" fillId="0" borderId="0" xfId="0" applyFont="1" applyAlignment="1">
      <alignment horizontal="right" vertical="center" wrapText="1" readingOrder="2"/>
    </xf>
    <xf numFmtId="0" fontId="35" fillId="2" borderId="1" xfId="0" applyFont="1" applyFill="1" applyBorder="1" applyAlignment="1">
      <alignment horizontal="center" vertical="center" textRotation="90" wrapText="1" readingOrder="1"/>
    </xf>
    <xf numFmtId="0" fontId="2" fillId="0" borderId="1" xfId="0" applyFont="1" applyFill="1" applyBorder="1" applyAlignment="1">
      <alignment horizontal="center" vertical="center" textRotation="90" wrapText="1" readingOrder="1"/>
    </xf>
    <xf numFmtId="0" fontId="0" fillId="0" borderId="0" xfId="0" applyAlignment="1">
      <alignment wrapText="1"/>
    </xf>
    <xf numFmtId="0" fontId="29" fillId="0" borderId="1" xfId="0" applyFont="1" applyBorder="1" applyAlignment="1" applyProtection="1">
      <alignment horizontal="center" vertical="center" wrapText="1" readingOrder="2"/>
    </xf>
    <xf numFmtId="0" fontId="2" fillId="0" borderId="3" xfId="0" applyFont="1" applyFill="1" applyBorder="1" applyAlignment="1">
      <alignment horizontal="center" vertical="center" wrapText="1" readingOrder="2"/>
    </xf>
    <xf numFmtId="0" fontId="2" fillId="0" borderId="1" xfId="0" applyFont="1" applyBorder="1" applyAlignment="1">
      <alignment horizontal="center" vertical="center" readingOrder="2"/>
    </xf>
    <xf numFmtId="0" fontId="2" fillId="0" borderId="1" xfId="0" applyFont="1" applyFill="1" applyBorder="1" applyAlignment="1">
      <alignment horizontal="center" vertical="center" wrapText="1" readingOrder="2"/>
    </xf>
    <xf numFmtId="0" fontId="2" fillId="0" borderId="3" xfId="0" applyFont="1" applyFill="1" applyBorder="1" applyAlignment="1">
      <alignment horizontal="center" vertical="center" wrapText="1" readingOrder="2"/>
    </xf>
    <xf numFmtId="0" fontId="2" fillId="0" borderId="1" xfId="0" applyFont="1" applyFill="1" applyBorder="1" applyAlignment="1">
      <alignment horizontal="center" vertical="center" wrapText="1" readingOrder="2"/>
    </xf>
    <xf numFmtId="0" fontId="2" fillId="0" borderId="1" xfId="0" applyFont="1" applyBorder="1" applyAlignment="1">
      <alignment horizontal="center" vertical="center" readingOrder="2"/>
    </xf>
    <xf numFmtId="0" fontId="2" fillId="0" borderId="1" xfId="0" applyFont="1" applyFill="1" applyBorder="1" applyAlignment="1">
      <alignment horizontal="center" vertical="center" readingOrder="2"/>
    </xf>
    <xf numFmtId="0" fontId="2" fillId="0" borderId="0" xfId="0" applyFont="1" applyAlignment="1">
      <alignment horizontal="center"/>
    </xf>
    <xf numFmtId="0" fontId="2" fillId="0" borderId="0" xfId="0" applyFont="1" applyAlignment="1">
      <alignment wrapText="1"/>
    </xf>
    <xf numFmtId="0" fontId="1" fillId="0" borderId="1" xfId="0" applyFont="1" applyBorder="1" applyAlignment="1">
      <alignment horizontal="center" vertical="center" textRotation="90" wrapText="1" readingOrder="2"/>
    </xf>
    <xf numFmtId="0" fontId="2" fillId="0" borderId="1" xfId="0" applyFont="1" applyFill="1" applyBorder="1" applyAlignment="1" applyProtection="1">
      <alignment horizontal="center" vertical="center" wrapText="1" readingOrder="2"/>
    </xf>
    <xf numFmtId="0" fontId="2" fillId="0" borderId="6" xfId="0" applyFont="1" applyFill="1" applyBorder="1" applyAlignment="1" applyProtection="1">
      <alignment horizontal="center" vertical="center" wrapText="1" readingOrder="2"/>
    </xf>
    <xf numFmtId="0" fontId="6" fillId="0" borderId="1" xfId="0" applyFont="1" applyFill="1" applyBorder="1" applyAlignment="1" applyProtection="1">
      <alignment horizontal="center" vertical="center" wrapText="1" readingOrder="2"/>
    </xf>
    <xf numFmtId="0" fontId="2" fillId="0" borderId="1" xfId="0" applyFont="1" applyFill="1" applyBorder="1" applyAlignment="1" applyProtection="1">
      <alignment horizontal="center" vertical="center" readingOrder="2"/>
    </xf>
    <xf numFmtId="0" fontId="1" fillId="3" borderId="1" xfId="0" applyFont="1" applyFill="1" applyBorder="1" applyAlignment="1">
      <alignment horizontal="center" vertical="center" textRotation="90" wrapText="1" readingOrder="2"/>
    </xf>
    <xf numFmtId="0" fontId="1" fillId="0" borderId="1" xfId="0" applyFont="1" applyFill="1" applyBorder="1" applyAlignment="1">
      <alignment horizontal="center" vertical="center" textRotation="90" wrapText="1" readingOrder="2"/>
    </xf>
    <xf numFmtId="0" fontId="1" fillId="0" borderId="4" xfId="0" applyFont="1" applyBorder="1" applyAlignment="1">
      <alignment horizontal="center" vertical="center" textRotation="90" wrapText="1" readingOrder="2"/>
    </xf>
    <xf numFmtId="0" fontId="2" fillId="0" borderId="1" xfId="0" applyFont="1" applyBorder="1" applyAlignment="1">
      <alignment horizontal="center" vertical="center"/>
    </xf>
    <xf numFmtId="0" fontId="2" fillId="0" borderId="0" xfId="0" applyFont="1" applyFill="1" applyBorder="1" applyAlignment="1">
      <alignment horizontal="center" vertical="center" readingOrder="2"/>
    </xf>
    <xf numFmtId="0" fontId="2" fillId="0" borderId="1" xfId="0" applyFont="1" applyBorder="1" applyAlignment="1">
      <alignment horizontal="center" vertical="center" textRotation="90"/>
    </xf>
    <xf numFmtId="0" fontId="2" fillId="0" borderId="1" xfId="0" applyFont="1" applyFill="1" applyBorder="1" applyAlignment="1">
      <alignment horizontal="center" vertical="center" wrapText="1" readingOrder="2"/>
    </xf>
    <xf numFmtId="0" fontId="1" fillId="0" borderId="5" xfId="0" applyFont="1" applyBorder="1" applyAlignment="1">
      <alignment horizontal="center" vertical="center" wrapText="1" readingOrder="2"/>
    </xf>
    <xf numFmtId="0" fontId="1" fillId="0" borderId="1" xfId="0" applyFont="1" applyBorder="1" applyAlignment="1">
      <alignment horizontal="center" vertical="center" wrapText="1" readingOrder="2"/>
    </xf>
    <xf numFmtId="9" fontId="0" fillId="0" borderId="0" xfId="1" applyFont="1" applyAlignment="1">
      <alignment horizontal="center" vertical="center"/>
    </xf>
    <xf numFmtId="0" fontId="0" fillId="0" borderId="0" xfId="0" applyFill="1" applyBorder="1" applyAlignment="1">
      <alignment horizontal="center" vertical="center" wrapText="1"/>
    </xf>
    <xf numFmtId="0" fontId="1" fillId="0" borderId="16" xfId="0" applyFont="1" applyFill="1" applyBorder="1" applyAlignment="1">
      <alignment horizontal="center" vertical="center" wrapText="1" readingOrder="2"/>
    </xf>
    <xf numFmtId="9" fontId="32" fillId="0" borderId="0" xfId="0" applyNumberFormat="1" applyFont="1" applyFill="1" applyBorder="1" applyAlignment="1">
      <alignment vertical="center" wrapText="1" readingOrder="1"/>
    </xf>
    <xf numFmtId="0" fontId="2" fillId="0" borderId="1" xfId="0" applyFont="1" applyFill="1" applyBorder="1" applyAlignment="1">
      <alignment horizontal="center" vertical="center" wrapText="1" readingOrder="2"/>
    </xf>
    <xf numFmtId="0" fontId="24" fillId="0" borderId="1" xfId="0" applyFont="1" applyBorder="1" applyAlignment="1" applyProtection="1">
      <alignment horizontal="center" vertical="center" wrapText="1" readingOrder="2"/>
      <protection locked="0"/>
    </xf>
    <xf numFmtId="0" fontId="25" fillId="0" borderId="1" xfId="0" applyFont="1" applyBorder="1" applyAlignment="1">
      <alignment horizontal="center" vertical="center" wrapText="1" readingOrder="2"/>
    </xf>
    <xf numFmtId="0" fontId="1" fillId="0" borderId="1" xfId="0" applyFont="1" applyBorder="1" applyAlignment="1">
      <alignment horizontal="center" vertical="center" readingOrder="2"/>
    </xf>
    <xf numFmtId="0" fontId="1" fillId="3" borderId="1" xfId="0" applyFont="1" applyFill="1" applyBorder="1" applyAlignment="1">
      <alignment horizontal="center" vertical="center" wrapText="1" readingOrder="2"/>
    </xf>
    <xf numFmtId="0" fontId="1" fillId="0" borderId="1" xfId="0" applyFont="1" applyFill="1" applyBorder="1" applyAlignment="1">
      <alignment horizontal="center" vertical="center" readingOrder="2"/>
    </xf>
    <xf numFmtId="0" fontId="1" fillId="0" borderId="4" xfId="0" applyFont="1" applyBorder="1" applyAlignment="1">
      <alignment horizontal="center" vertical="center" wrapText="1" readingOrder="2"/>
    </xf>
    <xf numFmtId="0" fontId="0" fillId="0" borderId="0" xfId="0" applyAlignment="1"/>
    <xf numFmtId="0" fontId="2" fillId="0" borderId="1" xfId="0" applyFont="1" applyFill="1" applyBorder="1" applyAlignment="1">
      <alignment horizontal="center" vertical="center" wrapText="1" readingOrder="1"/>
    </xf>
    <xf numFmtId="0" fontId="1" fillId="0" borderId="1" xfId="0" applyFont="1" applyBorder="1" applyAlignment="1">
      <alignment horizontal="center" vertical="center" wrapText="1" readingOrder="2"/>
    </xf>
    <xf numFmtId="0" fontId="1" fillId="0" borderId="1" xfId="0" applyFont="1" applyFill="1" applyBorder="1" applyAlignment="1">
      <alignment horizontal="center" vertical="center" wrapText="1" readingOrder="2"/>
    </xf>
    <xf numFmtId="0" fontId="30" fillId="0" borderId="1" xfId="0" applyFont="1" applyBorder="1" applyAlignment="1">
      <alignment horizontal="center" vertical="center" readingOrder="2"/>
    </xf>
    <xf numFmtId="0" fontId="25" fillId="0" borderId="1" xfId="0" applyFont="1" applyBorder="1" applyAlignment="1" applyProtection="1">
      <alignment vertical="center" wrapText="1" readingOrder="2"/>
      <protection locked="0"/>
    </xf>
    <xf numFmtId="0" fontId="25" fillId="0" borderId="1" xfId="0" applyFont="1" applyBorder="1" applyAlignment="1" applyProtection="1">
      <alignment horizontal="right" vertical="center" wrapText="1" readingOrder="2"/>
      <protection locked="0"/>
    </xf>
    <xf numFmtId="0" fontId="2" fillId="0" borderId="1" xfId="0" applyFont="1" applyFill="1" applyBorder="1" applyAlignment="1">
      <alignment horizontal="center" vertical="center" wrapText="1" readingOrder="2"/>
    </xf>
    <xf numFmtId="0" fontId="2" fillId="0" borderId="3" xfId="0" applyFont="1" applyFill="1" applyBorder="1" applyAlignment="1">
      <alignment horizontal="center" vertical="center" wrapText="1" readingOrder="2"/>
    </xf>
    <xf numFmtId="0" fontId="2" fillId="0" borderId="2" xfId="0" applyFont="1" applyFill="1" applyBorder="1" applyAlignment="1">
      <alignment horizontal="center" vertical="center" textRotation="90" wrapText="1" readingOrder="1"/>
    </xf>
    <xf numFmtId="0" fontId="2" fillId="0" borderId="4" xfId="0" applyFont="1" applyFill="1" applyBorder="1" applyAlignment="1">
      <alignment horizontal="center" vertical="center" textRotation="90" wrapText="1" readingOrder="1"/>
    </xf>
    <xf numFmtId="0" fontId="2" fillId="0" borderId="3" xfId="0" applyFont="1" applyFill="1" applyBorder="1" applyAlignment="1">
      <alignment horizontal="center" vertical="center" textRotation="90" wrapText="1" readingOrder="1"/>
    </xf>
    <xf numFmtId="0" fontId="1" fillId="0" borderId="1" xfId="0" applyFont="1" applyBorder="1" applyAlignment="1">
      <alignment horizontal="center" vertical="center" textRotation="90" wrapText="1" readingOrder="2"/>
    </xf>
    <xf numFmtId="0" fontId="2" fillId="0" borderId="1" xfId="0" applyFont="1" applyFill="1" applyBorder="1" applyAlignment="1">
      <alignment horizontal="center" vertical="center" wrapText="1" readingOrder="2"/>
    </xf>
    <xf numFmtId="0" fontId="1" fillId="0" borderId="1" xfId="0" applyFont="1" applyFill="1" applyBorder="1" applyAlignment="1">
      <alignment horizontal="center" vertical="center" textRotation="90" wrapText="1" readingOrder="2"/>
    </xf>
    <xf numFmtId="0" fontId="2" fillId="0" borderId="2" xfId="0" applyFont="1" applyFill="1" applyBorder="1" applyAlignment="1">
      <alignment horizontal="center" vertical="center" wrapText="1" readingOrder="2"/>
    </xf>
    <xf numFmtId="0" fontId="2" fillId="0" borderId="3" xfId="0" applyFont="1" applyFill="1" applyBorder="1" applyAlignment="1">
      <alignment horizontal="center" vertical="center" wrapText="1" readingOrder="2"/>
    </xf>
    <xf numFmtId="0" fontId="1" fillId="3" borderId="2" xfId="0" applyFont="1" applyFill="1" applyBorder="1" applyAlignment="1">
      <alignment horizontal="center" vertical="center" textRotation="90" wrapText="1" readingOrder="2"/>
    </xf>
    <xf numFmtId="0" fontId="1" fillId="3" borderId="3" xfId="0" applyFont="1" applyFill="1" applyBorder="1" applyAlignment="1">
      <alignment horizontal="center" vertical="center" textRotation="90" wrapText="1" readingOrder="2"/>
    </xf>
    <xf numFmtId="0" fontId="24" fillId="0" borderId="1" xfId="0" applyFont="1" applyBorder="1" applyAlignment="1" applyProtection="1">
      <alignment horizontal="center" vertical="center" wrapText="1" readingOrder="2"/>
      <protection locked="0"/>
    </xf>
    <xf numFmtId="0" fontId="8" fillId="0" borderId="1" xfId="0" applyFont="1" applyBorder="1" applyAlignment="1">
      <alignment horizontal="center" vertical="center" wrapText="1" readingOrder="2"/>
    </xf>
    <xf numFmtId="0" fontId="12" fillId="0" borderId="1" xfId="0" applyFont="1" applyFill="1" applyBorder="1" applyAlignment="1">
      <alignment horizontal="center" vertical="center" wrapText="1" readingOrder="2"/>
    </xf>
    <xf numFmtId="0" fontId="31" fillId="0" borderId="1" xfId="0" applyFont="1" applyBorder="1" applyAlignment="1" applyProtection="1">
      <alignment horizontal="center" vertical="center" readingOrder="2"/>
      <protection locked="0"/>
    </xf>
    <xf numFmtId="0" fontId="25" fillId="0" borderId="1" xfId="0" applyFont="1" applyBorder="1" applyAlignment="1">
      <alignment horizontal="center" vertical="center" wrapText="1" readingOrder="2"/>
    </xf>
    <xf numFmtId="9" fontId="32" fillId="12" borderId="1" xfId="0" applyNumberFormat="1" applyFont="1" applyFill="1" applyBorder="1" applyAlignment="1">
      <alignment horizontal="center" vertical="center" wrapText="1" readingOrder="1"/>
    </xf>
    <xf numFmtId="0" fontId="25" fillId="0" borderId="1" xfId="0" applyFont="1" applyFill="1" applyBorder="1" applyAlignment="1">
      <alignment horizontal="center" vertical="center" readingOrder="2"/>
    </xf>
    <xf numFmtId="0" fontId="24" fillId="0" borderId="1" xfId="0" applyFont="1" applyFill="1" applyBorder="1" applyAlignment="1" applyProtection="1">
      <alignment horizontal="center" vertical="center" wrapText="1" readingOrder="2"/>
      <protection locked="0"/>
    </xf>
    <xf numFmtId="0" fontId="25" fillId="0" borderId="1" xfId="0" applyFont="1" applyBorder="1" applyAlignment="1" applyProtection="1">
      <alignment horizontal="center" vertical="center" wrapText="1" readingOrder="2"/>
    </xf>
    <xf numFmtId="0" fontId="29" fillId="0" borderId="1" xfId="0" applyFont="1" applyBorder="1" applyAlignment="1" applyProtection="1">
      <alignment horizontal="center" vertical="center" wrapText="1" readingOrder="2"/>
    </xf>
    <xf numFmtId="0" fontId="25" fillId="0" borderId="1" xfId="0" applyFont="1" applyBorder="1" applyAlignment="1">
      <alignment horizontal="center" vertical="center" readingOrder="2"/>
    </xf>
    <xf numFmtId="0" fontId="1" fillId="0" borderId="1" xfId="0" applyFont="1" applyBorder="1" applyAlignment="1">
      <alignment horizontal="center" vertical="center" textRotation="90" readingOrder="2"/>
    </xf>
    <xf numFmtId="0" fontId="1" fillId="0" borderId="2" xfId="0" applyFont="1" applyBorder="1" applyAlignment="1">
      <alignment horizontal="center" vertical="center" textRotation="90" readingOrder="2"/>
    </xf>
    <xf numFmtId="0" fontId="1" fillId="0" borderId="3" xfId="0" applyFont="1" applyBorder="1" applyAlignment="1">
      <alignment horizontal="center" vertical="center" textRotation="90" readingOrder="2"/>
    </xf>
    <xf numFmtId="0" fontId="2" fillId="0" borderId="1" xfId="0" applyFont="1" applyFill="1" applyBorder="1" applyAlignment="1">
      <alignment horizontal="center" vertical="center" readingOrder="2"/>
    </xf>
    <xf numFmtId="0" fontId="2" fillId="0" borderId="1" xfId="0" applyFont="1" applyBorder="1" applyAlignment="1">
      <alignment horizontal="center" vertical="center" readingOrder="2"/>
    </xf>
    <xf numFmtId="0" fontId="1" fillId="0" borderId="1" xfId="0" applyFont="1" applyFill="1" applyBorder="1" applyAlignment="1">
      <alignment horizontal="center" vertical="center" textRotation="90" readingOrder="2"/>
    </xf>
    <xf numFmtId="0" fontId="2" fillId="0" borderId="2" xfId="0" applyFont="1" applyBorder="1" applyAlignment="1">
      <alignment horizontal="center" vertical="center" readingOrder="2"/>
    </xf>
    <xf numFmtId="0" fontId="2" fillId="0" borderId="3" xfId="0" applyFont="1" applyBorder="1" applyAlignment="1">
      <alignment horizontal="center" vertical="center" readingOrder="2"/>
    </xf>
    <xf numFmtId="0" fontId="2" fillId="0" borderId="2" xfId="0" applyFont="1" applyBorder="1" applyAlignment="1">
      <alignment horizontal="center" vertical="center" wrapText="1" readingOrder="2"/>
    </xf>
    <xf numFmtId="0" fontId="2" fillId="0" borderId="3" xfId="0" applyFont="1" applyBorder="1" applyAlignment="1">
      <alignment horizontal="center" vertical="center" wrapText="1" readingOrder="2"/>
    </xf>
    <xf numFmtId="0" fontId="2" fillId="0" borderId="4" xfId="0" applyFont="1" applyBorder="1" applyAlignment="1">
      <alignment horizontal="center" vertical="center" wrapText="1" readingOrder="2"/>
    </xf>
    <xf numFmtId="0" fontId="2" fillId="0" borderId="2" xfId="0" applyFont="1" applyFill="1" applyBorder="1" applyAlignment="1">
      <alignment horizontal="center" vertical="center" readingOrder="2"/>
    </xf>
    <xf numFmtId="0" fontId="2" fillId="0" borderId="3" xfId="0" applyFont="1" applyFill="1" applyBorder="1" applyAlignment="1">
      <alignment horizontal="center" vertical="center" readingOrder="2"/>
    </xf>
    <xf numFmtId="0" fontId="22" fillId="0" borderId="1" xfId="2" applyFont="1" applyFill="1" applyBorder="1" applyAlignment="1">
      <alignment vertical="center" wrapText="1"/>
    </xf>
    <xf numFmtId="0" fontId="22" fillId="0" borderId="1" xfId="2" applyNumberFormat="1" applyFont="1" applyFill="1" applyBorder="1" applyAlignment="1">
      <alignment vertical="center" wrapText="1"/>
    </xf>
    <xf numFmtId="0" fontId="22" fillId="0" borderId="2" xfId="2" applyNumberFormat="1" applyFont="1" applyFill="1" applyBorder="1" applyAlignment="1">
      <alignment vertical="center" wrapText="1"/>
    </xf>
    <xf numFmtId="0" fontId="22" fillId="0" borderId="21" xfId="2" applyNumberFormat="1" applyFont="1" applyFill="1" applyBorder="1" applyAlignment="1">
      <alignment vertical="center" wrapText="1"/>
    </xf>
    <xf numFmtId="0" fontId="22" fillId="0" borderId="19" xfId="2" applyNumberFormat="1" applyFont="1" applyFill="1" applyBorder="1" applyAlignment="1">
      <alignment vertical="center" wrapText="1"/>
    </xf>
    <xf numFmtId="9" fontId="21" fillId="8" borderId="26" xfId="3" applyFont="1" applyFill="1" applyBorder="1" applyAlignment="1">
      <alignment horizontal="center" vertical="center"/>
    </xf>
    <xf numFmtId="0" fontId="22" fillId="0" borderId="41" xfId="2" applyFont="1" applyFill="1" applyBorder="1" applyAlignment="1">
      <alignment vertical="center" wrapText="1"/>
    </xf>
    <xf numFmtId="0" fontId="21" fillId="8" borderId="26" xfId="2" applyNumberFormat="1" applyFont="1" applyFill="1" applyBorder="1" applyAlignment="1">
      <alignment horizontal="center" vertical="center"/>
    </xf>
    <xf numFmtId="0" fontId="22" fillId="0" borderId="5" xfId="2" applyNumberFormat="1" applyFont="1" applyFill="1" applyBorder="1" applyAlignment="1">
      <alignment vertical="center" wrapText="1"/>
    </xf>
    <xf numFmtId="0" fontId="22" fillId="0" borderId="7" xfId="2" applyNumberFormat="1" applyFont="1" applyFill="1" applyBorder="1" applyAlignment="1">
      <alignment vertical="center" wrapText="1"/>
    </xf>
    <xf numFmtId="0" fontId="22" fillId="0" borderId="8" xfId="2" applyNumberFormat="1" applyFont="1" applyFill="1" applyBorder="1" applyAlignment="1">
      <alignment vertical="center" wrapText="1"/>
    </xf>
    <xf numFmtId="0" fontId="22" fillId="0" borderId="1" xfId="2" applyNumberFormat="1" applyFont="1" applyFill="1" applyBorder="1" applyAlignment="1">
      <alignment vertical="center"/>
    </xf>
    <xf numFmtId="0" fontId="22" fillId="0" borderId="19" xfId="2" applyNumberFormat="1" applyFont="1" applyFill="1" applyBorder="1" applyAlignment="1">
      <alignment vertical="center"/>
    </xf>
    <xf numFmtId="0" fontId="22" fillId="10" borderId="41" xfId="2" applyFont="1" applyFill="1" applyBorder="1" applyAlignment="1">
      <alignment vertical="center" wrapText="1"/>
    </xf>
    <xf numFmtId="0" fontId="22" fillId="0" borderId="5" xfId="2" applyFont="1" applyBorder="1" applyAlignment="1">
      <alignment vertical="center" wrapText="1"/>
    </xf>
    <xf numFmtId="0" fontId="22" fillId="0" borderId="7" xfId="2" applyFont="1" applyBorder="1" applyAlignment="1">
      <alignment vertical="center"/>
    </xf>
    <xf numFmtId="0" fontId="22" fillId="0" borderId="8" xfId="2" applyFont="1" applyBorder="1" applyAlignment="1">
      <alignment vertical="center"/>
    </xf>
    <xf numFmtId="0" fontId="22" fillId="0" borderId="1" xfId="2" applyFont="1" applyBorder="1" applyAlignment="1">
      <alignment vertical="center" wrapText="1"/>
    </xf>
    <xf numFmtId="0" fontId="22" fillId="0" borderId="1" xfId="2" applyFont="1" applyBorder="1" applyAlignment="1">
      <alignment vertical="center"/>
    </xf>
    <xf numFmtId="0" fontId="16" fillId="9" borderId="14" xfId="2" applyNumberFormat="1" applyFont="1" applyFill="1" applyBorder="1" applyAlignment="1">
      <alignment horizontal="right" vertical="center"/>
    </xf>
    <xf numFmtId="0" fontId="16" fillId="9" borderId="0" xfId="2" applyNumberFormat="1" applyFont="1" applyFill="1" applyBorder="1" applyAlignment="1">
      <alignment horizontal="right" vertical="center"/>
    </xf>
    <xf numFmtId="0" fontId="16" fillId="9" borderId="17" xfId="2" applyNumberFormat="1" applyFont="1" applyFill="1" applyBorder="1" applyAlignment="1">
      <alignment horizontal="right" vertical="center"/>
    </xf>
    <xf numFmtId="0" fontId="20" fillId="9" borderId="34" xfId="2" applyNumberFormat="1" applyFont="1" applyFill="1" applyBorder="1" applyAlignment="1">
      <alignment horizontal="center" vertical="center" wrapText="1"/>
    </xf>
    <xf numFmtId="0" fontId="20" fillId="9" borderId="36" xfId="2" applyNumberFormat="1" applyFont="1" applyFill="1" applyBorder="1" applyAlignment="1">
      <alignment horizontal="center" vertical="center" wrapText="1"/>
    </xf>
    <xf numFmtId="0" fontId="21" fillId="9" borderId="26" xfId="2" applyNumberFormat="1" applyFont="1" applyFill="1" applyBorder="1" applyAlignment="1">
      <alignment horizontal="center" vertical="center"/>
    </xf>
    <xf numFmtId="0" fontId="21" fillId="9" borderId="27" xfId="2" applyNumberFormat="1" applyFont="1" applyFill="1" applyBorder="1" applyAlignment="1">
      <alignment horizontal="center" vertical="center"/>
    </xf>
    <xf numFmtId="0" fontId="21" fillId="8" borderId="7" xfId="2" applyNumberFormat="1" applyFont="1" applyFill="1" applyBorder="1" applyAlignment="1">
      <alignment horizontal="center" vertical="center"/>
    </xf>
    <xf numFmtId="0" fontId="22" fillId="0" borderId="7" xfId="2" applyFont="1" applyBorder="1" applyAlignment="1">
      <alignment vertical="center" wrapText="1"/>
    </xf>
    <xf numFmtId="0" fontId="22" fillId="0" borderId="8" xfId="2" applyFont="1" applyBorder="1" applyAlignment="1">
      <alignment vertical="center" wrapText="1"/>
    </xf>
    <xf numFmtId="0" fontId="22" fillId="0" borderId="1" xfId="2" applyFont="1" applyFill="1" applyBorder="1" applyAlignment="1">
      <alignment vertical="center"/>
    </xf>
    <xf numFmtId="0" fontId="22" fillId="10" borderId="1" xfId="2" applyNumberFormat="1" applyFont="1" applyFill="1" applyBorder="1" applyAlignment="1">
      <alignment vertical="center" wrapText="1"/>
    </xf>
    <xf numFmtId="0" fontId="22" fillId="10" borderId="1" xfId="2" applyNumberFormat="1" applyFont="1" applyFill="1" applyBorder="1" applyAlignment="1">
      <alignment vertical="center"/>
    </xf>
    <xf numFmtId="0" fontId="15" fillId="8" borderId="12" xfId="2" applyFont="1" applyFill="1" applyBorder="1" applyAlignment="1">
      <alignment horizontal="center" vertical="center" wrapText="1"/>
    </xf>
    <xf numFmtId="0" fontId="15" fillId="8" borderId="10" xfId="2" applyFont="1" applyFill="1" applyBorder="1" applyAlignment="1">
      <alignment horizontal="center" vertical="center" wrapText="1"/>
    </xf>
    <xf numFmtId="0" fontId="15" fillId="8" borderId="11" xfId="2" applyFont="1" applyFill="1" applyBorder="1" applyAlignment="1">
      <alignment horizontal="center" vertical="center" wrapText="1"/>
    </xf>
    <xf numFmtId="0" fontId="15" fillId="8" borderId="16" xfId="2" applyFont="1" applyFill="1" applyBorder="1" applyAlignment="1">
      <alignment horizontal="center" vertical="center" wrapText="1"/>
    </xf>
    <xf numFmtId="0" fontId="15" fillId="8" borderId="0" xfId="2" applyFont="1" applyFill="1" applyBorder="1" applyAlignment="1">
      <alignment horizontal="center" vertical="center" wrapText="1"/>
    </xf>
    <xf numFmtId="0" fontId="15" fillId="8" borderId="15" xfId="2" applyFont="1" applyFill="1" applyBorder="1" applyAlignment="1">
      <alignment horizontal="center" vertical="center" wrapText="1"/>
    </xf>
    <xf numFmtId="0" fontId="15" fillId="8" borderId="21" xfId="2" applyFont="1" applyFill="1" applyBorder="1" applyAlignment="1">
      <alignment horizontal="center" vertical="center" wrapText="1"/>
    </xf>
    <xf numFmtId="0" fontId="15" fillId="8" borderId="19" xfId="2" applyFont="1" applyFill="1" applyBorder="1" applyAlignment="1">
      <alignment horizontal="center" vertical="center" wrapText="1"/>
    </xf>
    <xf numFmtId="0" fontId="15" fillId="8" borderId="20" xfId="2" applyFont="1" applyFill="1" applyBorder="1" applyAlignment="1">
      <alignment horizontal="center" vertical="center" wrapText="1"/>
    </xf>
    <xf numFmtId="0" fontId="19" fillId="0" borderId="14" xfId="2" applyFont="1" applyBorder="1" applyAlignment="1">
      <alignment horizontal="center" vertical="center" wrapText="1"/>
    </xf>
    <xf numFmtId="0" fontId="19" fillId="0" borderId="0" xfId="2" applyFont="1" applyBorder="1" applyAlignment="1">
      <alignment horizontal="center" vertical="center" wrapText="1"/>
    </xf>
    <xf numFmtId="0" fontId="19" fillId="0" borderId="15" xfId="2" applyFont="1" applyBorder="1" applyAlignment="1">
      <alignment horizontal="center" vertical="center" wrapText="1"/>
    </xf>
    <xf numFmtId="0" fontId="19" fillId="0" borderId="18" xfId="2" applyFont="1" applyBorder="1" applyAlignment="1">
      <alignment horizontal="center" vertical="center" wrapText="1"/>
    </xf>
    <xf numFmtId="0" fontId="19" fillId="0" borderId="19" xfId="2" applyFont="1" applyBorder="1" applyAlignment="1">
      <alignment horizontal="center" vertical="center" wrapText="1"/>
    </xf>
    <xf numFmtId="0" fontId="19" fillId="0" borderId="20" xfId="2" applyFont="1" applyBorder="1" applyAlignment="1">
      <alignment horizontal="center" vertical="center" wrapText="1"/>
    </xf>
    <xf numFmtId="0" fontId="16" fillId="9" borderId="23" xfId="2" applyNumberFormat="1" applyFont="1" applyFill="1" applyBorder="1" applyAlignment="1">
      <alignment horizontal="right" vertical="center"/>
    </xf>
    <xf numFmtId="0" fontId="16" fillId="9" borderId="24" xfId="2" applyNumberFormat="1" applyFont="1" applyFill="1" applyBorder="1" applyAlignment="1">
      <alignment horizontal="right" vertical="center"/>
    </xf>
    <xf numFmtId="0" fontId="16" fillId="9" borderId="25" xfId="2" applyNumberFormat="1" applyFont="1" applyFill="1" applyBorder="1" applyAlignment="1">
      <alignment vertical="center"/>
    </xf>
    <xf numFmtId="0" fontId="16" fillId="9" borderId="26" xfId="2" applyNumberFormat="1" applyFont="1" applyFill="1" applyBorder="1" applyAlignment="1">
      <alignment vertical="center"/>
    </xf>
    <xf numFmtId="0" fontId="16" fillId="9" borderId="27" xfId="2" applyNumberFormat="1" applyFont="1" applyFill="1" applyBorder="1" applyAlignment="1">
      <alignment vertical="center"/>
    </xf>
    <xf numFmtId="0" fontId="16" fillId="9" borderId="28" xfId="2" applyNumberFormat="1" applyFont="1" applyFill="1" applyBorder="1" applyAlignment="1">
      <alignment vertical="center"/>
    </xf>
    <xf numFmtId="0" fontId="16" fillId="9" borderId="29" xfId="2" applyNumberFormat="1" applyFont="1" applyFill="1" applyBorder="1" applyAlignment="1">
      <alignment horizontal="right" vertical="center" wrapText="1"/>
    </xf>
    <xf numFmtId="0" fontId="16" fillId="9" borderId="7" xfId="2" applyNumberFormat="1" applyFont="1" applyFill="1" applyBorder="1" applyAlignment="1">
      <alignment horizontal="right" vertical="center" wrapText="1"/>
    </xf>
    <xf numFmtId="0" fontId="16" fillId="9" borderId="8" xfId="2" applyNumberFormat="1" applyFont="1" applyFill="1" applyBorder="1" applyAlignment="1">
      <alignment horizontal="right" vertical="center" wrapText="1"/>
    </xf>
    <xf numFmtId="0" fontId="16" fillId="9" borderId="5" xfId="2" applyNumberFormat="1" applyFont="1" applyFill="1" applyBorder="1" applyAlignment="1">
      <alignment horizontal="right" vertical="center" wrapText="1"/>
    </xf>
    <xf numFmtId="0" fontId="16" fillId="9" borderId="5" xfId="2" applyFont="1" applyFill="1" applyBorder="1" applyAlignment="1">
      <alignment horizontal="right" vertical="center"/>
    </xf>
    <xf numFmtId="0" fontId="16" fillId="9" borderId="7" xfId="2" applyFont="1" applyFill="1" applyBorder="1" applyAlignment="1">
      <alignment horizontal="right" vertical="center"/>
    </xf>
    <xf numFmtId="0" fontId="16" fillId="9" borderId="30" xfId="2" applyFont="1" applyFill="1" applyBorder="1" applyAlignment="1">
      <alignment horizontal="right" vertical="center"/>
    </xf>
    <xf numFmtId="0" fontId="16" fillId="9" borderId="29" xfId="2" applyNumberFormat="1" applyFont="1" applyFill="1" applyBorder="1" applyAlignment="1">
      <alignment horizontal="right" vertical="center"/>
    </xf>
    <xf numFmtId="0" fontId="16" fillId="9" borderId="7" xfId="2" applyNumberFormat="1" applyFont="1" applyFill="1" applyBorder="1" applyAlignment="1">
      <alignment horizontal="right" vertical="center"/>
    </xf>
    <xf numFmtId="0" fontId="16" fillId="9" borderId="8" xfId="2" applyNumberFormat="1" applyFont="1" applyFill="1" applyBorder="1" applyAlignment="1">
      <alignment horizontal="right" vertical="center"/>
    </xf>
    <xf numFmtId="0" fontId="16" fillId="9" borderId="5" xfId="2" applyNumberFormat="1" applyFont="1" applyFill="1" applyBorder="1" applyAlignment="1">
      <alignment horizontal="right" vertical="center"/>
    </xf>
    <xf numFmtId="0" fontId="16" fillId="9" borderId="30" xfId="2" applyNumberFormat="1" applyFont="1" applyFill="1" applyBorder="1" applyAlignment="1">
      <alignment horizontal="right" vertical="center"/>
    </xf>
    <xf numFmtId="0" fontId="16" fillId="9" borderId="31" xfId="2" applyNumberFormat="1" applyFont="1" applyFill="1" applyBorder="1" applyAlignment="1">
      <alignment horizontal="right" vertical="center"/>
    </xf>
    <xf numFmtId="0" fontId="16" fillId="9" borderId="32" xfId="2" applyNumberFormat="1" applyFont="1" applyFill="1" applyBorder="1" applyAlignment="1">
      <alignment horizontal="right" vertical="center"/>
    </xf>
    <xf numFmtId="0" fontId="16" fillId="9" borderId="33" xfId="2" applyNumberFormat="1" applyFont="1" applyFill="1" applyBorder="1" applyAlignment="1">
      <alignment horizontal="right" vertical="center"/>
    </xf>
    <xf numFmtId="0" fontId="33" fillId="3" borderId="40" xfId="0" applyFont="1" applyFill="1" applyBorder="1" applyAlignment="1">
      <alignment horizontal="center" vertical="center"/>
    </xf>
    <xf numFmtId="0" fontId="33" fillId="3" borderId="26" xfId="0" applyFont="1" applyFill="1" applyBorder="1" applyAlignment="1">
      <alignment horizontal="center" vertical="center"/>
    </xf>
    <xf numFmtId="0" fontId="33" fillId="3" borderId="28" xfId="0" applyFont="1" applyFill="1" applyBorder="1" applyAlignment="1">
      <alignment horizontal="center" vertical="center"/>
    </xf>
    <xf numFmtId="0" fontId="3" fillId="3" borderId="37" xfId="0" applyFont="1" applyFill="1" applyBorder="1" applyAlignment="1">
      <alignment vertical="center" wrapText="1" readingOrder="2"/>
    </xf>
    <xf numFmtId="0" fontId="3" fillId="3" borderId="1" xfId="0" applyFont="1" applyFill="1" applyBorder="1" applyAlignment="1">
      <alignment vertical="center" wrapText="1" readingOrder="2"/>
    </xf>
    <xf numFmtId="0" fontId="3" fillId="3" borderId="1" xfId="0" applyFont="1" applyFill="1" applyBorder="1" applyAlignment="1">
      <alignment horizontal="right" vertical="center" wrapText="1" readingOrder="2"/>
    </xf>
    <xf numFmtId="0" fontId="3" fillId="3" borderId="5" xfId="0" applyFont="1" applyFill="1" applyBorder="1" applyAlignment="1">
      <alignment vertical="center" wrapText="1" readingOrder="2"/>
    </xf>
    <xf numFmtId="0" fontId="3" fillId="3" borderId="7" xfId="0" applyFont="1" applyFill="1" applyBorder="1" applyAlignment="1">
      <alignment vertical="center" wrapText="1" readingOrder="2"/>
    </xf>
    <xf numFmtId="0" fontId="3" fillId="3" borderId="30" xfId="0" applyFont="1" applyFill="1" applyBorder="1" applyAlignment="1">
      <alignment vertical="center" wrapText="1" readingOrder="2"/>
    </xf>
    <xf numFmtId="0" fontId="3" fillId="3" borderId="29" xfId="0" applyFont="1" applyFill="1" applyBorder="1" applyAlignment="1">
      <alignment horizontal="right" vertical="center" wrapText="1" readingOrder="2"/>
    </xf>
    <xf numFmtId="0" fontId="3" fillId="3" borderId="7" xfId="0" applyFont="1" applyFill="1" applyBorder="1" applyAlignment="1">
      <alignment horizontal="right" vertical="center" wrapText="1" readingOrder="2"/>
    </xf>
    <xf numFmtId="0" fontId="3" fillId="3" borderId="8" xfId="0" applyFont="1" applyFill="1" applyBorder="1" applyAlignment="1">
      <alignment horizontal="right" vertical="center" wrapText="1" readingOrder="2"/>
    </xf>
    <xf numFmtId="49" fontId="3" fillId="3" borderId="5" xfId="0" applyNumberFormat="1" applyFont="1" applyFill="1" applyBorder="1" applyAlignment="1">
      <alignment vertical="center" wrapText="1" readingOrder="2"/>
    </xf>
    <xf numFmtId="49" fontId="3" fillId="3" borderId="7" xfId="0" applyNumberFormat="1" applyFont="1" applyFill="1" applyBorder="1" applyAlignment="1">
      <alignment vertical="center" wrapText="1" readingOrder="2"/>
    </xf>
    <xf numFmtId="49" fontId="3" fillId="3" borderId="30" xfId="0" applyNumberFormat="1" applyFont="1" applyFill="1" applyBorder="1" applyAlignment="1">
      <alignment vertical="center" wrapText="1" readingOrder="2"/>
    </xf>
    <xf numFmtId="0" fontId="4" fillId="0" borderId="5" xfId="0" applyFont="1" applyBorder="1" applyAlignment="1">
      <alignment horizontal="right" vertical="center" wrapText="1" readingOrder="2"/>
    </xf>
    <xf numFmtId="0" fontId="4" fillId="0" borderId="7" xfId="0" applyFont="1" applyBorder="1" applyAlignment="1">
      <alignment horizontal="right" vertical="center" wrapText="1" readingOrder="2"/>
    </xf>
    <xf numFmtId="0" fontId="4" fillId="0" borderId="8" xfId="0" applyFont="1" applyBorder="1" applyAlignment="1">
      <alignment horizontal="right" vertical="center" wrapText="1" readingOrder="2"/>
    </xf>
    <xf numFmtId="0" fontId="3" fillId="3" borderId="49" xfId="0" applyFont="1" applyFill="1" applyBorder="1" applyAlignment="1">
      <alignment horizontal="right" vertical="center" wrapText="1" readingOrder="2"/>
    </xf>
    <xf numFmtId="0" fontId="3" fillId="3" borderId="50" xfId="0" applyFont="1" applyFill="1" applyBorder="1" applyAlignment="1">
      <alignment horizontal="right" vertical="center" wrapText="1" readingOrder="2"/>
    </xf>
    <xf numFmtId="0" fontId="3" fillId="3" borderId="51" xfId="0" applyFont="1" applyFill="1" applyBorder="1" applyAlignment="1">
      <alignment horizontal="center" vertical="center" wrapText="1" readingOrder="2"/>
    </xf>
    <xf numFmtId="0" fontId="3" fillId="3" borderId="50" xfId="0" applyFont="1" applyFill="1" applyBorder="1" applyAlignment="1">
      <alignment horizontal="center" vertical="center" wrapText="1" readingOrder="2"/>
    </xf>
    <xf numFmtId="0" fontId="3" fillId="3" borderId="52" xfId="0" applyFont="1" applyFill="1" applyBorder="1" applyAlignment="1">
      <alignment vertical="center" wrapText="1" readingOrder="2"/>
    </xf>
    <xf numFmtId="0" fontId="3" fillId="3" borderId="51" xfId="0" applyFont="1" applyFill="1" applyBorder="1" applyAlignment="1">
      <alignment vertical="center" wrapText="1" readingOrder="2"/>
    </xf>
    <xf numFmtId="0" fontId="3" fillId="3" borderId="53" xfId="0" applyFont="1" applyFill="1" applyBorder="1" applyAlignment="1">
      <alignment vertical="center" wrapText="1" readingOrder="2"/>
    </xf>
    <xf numFmtId="0" fontId="3" fillId="13" borderId="40" xfId="0" applyFont="1" applyFill="1" applyBorder="1" applyAlignment="1">
      <alignment horizontal="center" vertical="center"/>
    </xf>
    <xf numFmtId="0" fontId="3" fillId="13" borderId="27" xfId="0" applyFont="1" applyFill="1" applyBorder="1" applyAlignment="1">
      <alignment horizontal="center" vertical="center"/>
    </xf>
    <xf numFmtId="0" fontId="3" fillId="13" borderId="12" xfId="0" applyFont="1" applyFill="1" applyBorder="1" applyAlignment="1">
      <alignment horizontal="center" vertical="center"/>
    </xf>
    <xf numFmtId="0" fontId="3" fillId="13" borderId="10" xfId="0" applyFont="1" applyFill="1" applyBorder="1" applyAlignment="1">
      <alignment horizontal="center" vertical="center"/>
    </xf>
    <xf numFmtId="0" fontId="3" fillId="13" borderId="0" xfId="0" applyFont="1" applyFill="1" applyBorder="1" applyAlignment="1">
      <alignment horizontal="center" vertical="center"/>
    </xf>
    <xf numFmtId="0" fontId="3" fillId="13" borderId="15" xfId="0" applyFont="1" applyFill="1" applyBorder="1" applyAlignment="1">
      <alignment horizontal="center" vertical="center"/>
    </xf>
    <xf numFmtId="0" fontId="3" fillId="13" borderId="21" xfId="0" applyFont="1" applyFill="1" applyBorder="1" applyAlignment="1">
      <alignment horizontal="center" vertical="center"/>
    </xf>
    <xf numFmtId="0" fontId="3" fillId="13" borderId="19" xfId="0" applyFont="1" applyFill="1" applyBorder="1" applyAlignment="1">
      <alignment horizontal="center" vertical="center"/>
    </xf>
    <xf numFmtId="0" fontId="3" fillId="13" borderId="20" xfId="0" applyFont="1" applyFill="1" applyBorder="1" applyAlignment="1">
      <alignment horizontal="center" vertical="center"/>
    </xf>
    <xf numFmtId="0" fontId="3" fillId="13" borderId="24" xfId="0" applyFont="1" applyFill="1" applyBorder="1" applyAlignment="1">
      <alignment horizontal="center" vertical="center"/>
    </xf>
    <xf numFmtId="0" fontId="3" fillId="13" borderId="41" xfId="0" applyFont="1" applyFill="1" applyBorder="1" applyAlignment="1">
      <alignment horizontal="center" vertical="center"/>
    </xf>
    <xf numFmtId="0" fontId="3" fillId="13" borderId="54" xfId="0" applyFont="1" applyFill="1" applyBorder="1" applyAlignment="1">
      <alignment horizontal="center" vertical="center" wrapText="1" readingOrder="2"/>
    </xf>
    <xf numFmtId="0" fontId="3" fillId="13" borderId="57" xfId="0" applyFont="1" applyFill="1" applyBorder="1" applyAlignment="1">
      <alignment horizontal="center" vertical="center" wrapText="1" readingOrder="2"/>
    </xf>
    <xf numFmtId="49" fontId="3" fillId="13" borderId="55" xfId="0" applyNumberFormat="1" applyFont="1" applyFill="1" applyBorder="1" applyAlignment="1">
      <alignment horizontal="center" vertical="center" readingOrder="2"/>
    </xf>
    <xf numFmtId="49" fontId="3" fillId="13" borderId="39" xfId="0" applyNumberFormat="1" applyFont="1" applyFill="1" applyBorder="1" applyAlignment="1">
      <alignment horizontal="center" vertical="center" readingOrder="2"/>
    </xf>
    <xf numFmtId="0" fontId="4" fillId="0" borderId="47" xfId="0" applyFont="1" applyBorder="1" applyAlignment="1">
      <alignment horizontal="right" vertical="center" wrapText="1" readingOrder="2"/>
    </xf>
    <xf numFmtId="0" fontId="4" fillId="0" borderId="48" xfId="0" applyFont="1" applyBorder="1" applyAlignment="1">
      <alignment horizontal="right" vertical="center" wrapText="1" readingOrder="2"/>
    </xf>
    <xf numFmtId="0" fontId="4" fillId="0" borderId="58" xfId="0" applyFont="1" applyBorder="1" applyAlignment="1">
      <alignment horizontal="right" vertical="center" wrapText="1" readingOrder="2"/>
    </xf>
    <xf numFmtId="0" fontId="3" fillId="3" borderId="61" xfId="0" applyFont="1" applyFill="1" applyBorder="1" applyAlignment="1">
      <alignment vertical="center"/>
    </xf>
    <xf numFmtId="0" fontId="3" fillId="3" borderId="57" xfId="0" applyFont="1" applyFill="1" applyBorder="1" applyAlignment="1">
      <alignment vertical="center"/>
    </xf>
    <xf numFmtId="0" fontId="3" fillId="0" borderId="57" xfId="0" applyFont="1" applyBorder="1" applyAlignment="1">
      <alignment vertical="center"/>
    </xf>
    <xf numFmtId="0" fontId="3" fillId="0" borderId="39" xfId="0" applyFont="1" applyBorder="1" applyAlignment="1">
      <alignment vertical="center"/>
    </xf>
    <xf numFmtId="0" fontId="3" fillId="3" borderId="42" xfId="0" applyFont="1" applyFill="1" applyBorder="1" applyAlignment="1">
      <alignment vertical="center"/>
    </xf>
    <xf numFmtId="0" fontId="3" fillId="3" borderId="2" xfId="0" applyFont="1" applyFill="1" applyBorder="1" applyAlignment="1">
      <alignment vertical="center"/>
    </xf>
    <xf numFmtId="0" fontId="3" fillId="0" borderId="2" xfId="0" applyFont="1" applyBorder="1" applyAlignment="1">
      <alignment vertical="center"/>
    </xf>
    <xf numFmtId="0" fontId="3" fillId="0" borderId="60" xfId="0" applyFont="1" applyBorder="1" applyAlignment="1">
      <alignment vertical="center"/>
    </xf>
    <xf numFmtId="0" fontId="2" fillId="0" borderId="2" xfId="0" applyFont="1" applyFill="1" applyBorder="1" applyAlignment="1">
      <alignment horizontal="center" vertical="center" wrapText="1" readingOrder="1"/>
    </xf>
    <xf numFmtId="0" fontId="2" fillId="0" borderId="3" xfId="0" applyFont="1" applyFill="1" applyBorder="1" applyAlignment="1">
      <alignment horizontal="center" vertical="center" wrapText="1" readingOrder="1"/>
    </xf>
    <xf numFmtId="0" fontId="1" fillId="0" borderId="1" xfId="0" applyFont="1" applyBorder="1" applyAlignment="1">
      <alignment horizontal="center" vertical="center" wrapText="1" readingOrder="2"/>
    </xf>
    <xf numFmtId="0" fontId="1" fillId="0" borderId="1" xfId="0" applyFont="1" applyBorder="1" applyAlignment="1">
      <alignment horizontal="center" vertical="center" readingOrder="2"/>
    </xf>
    <xf numFmtId="0" fontId="1" fillId="0" borderId="1" xfId="0" applyFont="1" applyFill="1" applyBorder="1" applyAlignment="1">
      <alignment horizontal="center" vertical="center" wrapText="1" readingOrder="2"/>
    </xf>
    <xf numFmtId="0" fontId="1" fillId="0" borderId="1" xfId="0" applyFont="1" applyFill="1" applyBorder="1" applyAlignment="1">
      <alignment horizontal="center" vertical="center" readingOrder="2"/>
    </xf>
    <xf numFmtId="0" fontId="2" fillId="0" borderId="4" xfId="0" applyFont="1" applyFill="1" applyBorder="1" applyAlignment="1">
      <alignment horizontal="center" vertical="center" wrapText="1" readingOrder="1"/>
    </xf>
  </cellXfs>
  <cellStyles count="5">
    <cellStyle name="Comma 2" xfId="4"/>
    <cellStyle name="Normal" xfId="0" builtinId="0"/>
    <cellStyle name="Normal 2" xfId="2"/>
    <cellStyle name="Percent" xfId="1" builtinId="5"/>
    <cellStyle name="Percent 2" xfId="3"/>
  </cellStyles>
  <dxfs count="2">
    <dxf>
      <fill>
        <patternFill>
          <bgColor rgb="FFFFFFCC"/>
        </patternFill>
      </fill>
    </dxf>
    <dxf>
      <font>
        <color auto="1"/>
      </font>
      <fill>
        <patternFill>
          <bgColor rgb="FFFFFFCC"/>
        </patternFill>
      </fill>
    </dxf>
  </dxfs>
  <tableStyles count="0" defaultTableStyle="TableStyleMedium9" defaultPivotStyle="PivotStyleLight16"/>
  <colors>
    <mruColors>
      <color rgb="FFFFFFCC"/>
      <color rgb="FFFFFF99"/>
      <color rgb="FF33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chartsheet" Target="chartsheets/sheet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4.xml"/><Relationship Id="rId4" Type="http://schemas.openxmlformats.org/officeDocument/2006/relationships/worksheet" Target="worksheets/sheet3.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50-EC42-11CE-9E0D-00AA006002F3}" ax:persistence="persistStreamInit" r:id="rId1"/>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37"/>
    </mc:Choice>
    <mc:Fallback>
      <c:style val="37"/>
    </mc:Fallback>
  </mc:AlternateContent>
  <c:protection>
    <c:chartObject val="0"/>
    <c:data val="0"/>
    <c:formatting val="0"/>
    <c:selection val="0"/>
    <c:userInterface val="0"/>
  </c:protection>
  <c:chart>
    <c:title>
      <c:tx>
        <c:rich>
          <a:bodyPr/>
          <a:lstStyle/>
          <a:p>
            <a:pPr>
              <a:defRPr i="0">
                <a:solidFill>
                  <a:srgbClr val="7030A0"/>
                </a:solidFill>
                <a:cs typeface="Titr" pitchFamily="2" charset="-78"/>
              </a:defRPr>
            </a:pPr>
            <a:r>
              <a:rPr lang="fa-IR" i="0">
                <a:solidFill>
                  <a:srgbClr val="7030A0"/>
                </a:solidFill>
                <a:cs typeface="Titr" pitchFamily="2" charset="-78"/>
              </a:rPr>
              <a:t>نمودار درصد انطباق آيتمهاي آديت فرآيند</a:t>
            </a:r>
          </a:p>
        </c:rich>
      </c:tx>
      <c:layout>
        <c:manualLayout>
          <c:xMode val="edge"/>
          <c:yMode val="edge"/>
          <c:x val="0.16418647294537458"/>
          <c:y val="1.2544704916273151E-2"/>
        </c:manualLayout>
      </c:layout>
      <c:overlay val="0"/>
    </c:title>
    <c:autoTitleDeleted val="0"/>
    <c:plotArea>
      <c:layout>
        <c:manualLayout>
          <c:layoutTarget val="inner"/>
          <c:xMode val="edge"/>
          <c:yMode val="edge"/>
          <c:x val="8.9117285745501193E-2"/>
          <c:y val="9.7965584705074327E-2"/>
          <c:w val="0.71614612457051063"/>
          <c:h val="0.64654092109084271"/>
        </c:manualLayout>
      </c:layout>
      <c:barChart>
        <c:barDir val="col"/>
        <c:grouping val="clustered"/>
        <c:varyColors val="0"/>
        <c:ser>
          <c:idx val="0"/>
          <c:order val="0"/>
          <c:tx>
            <c:strRef>
              <c:f>محاسبات!$J$9</c:f>
              <c:strCache>
                <c:ptCount val="1"/>
                <c:pt idx="0">
                  <c:v>درصد انطباق</c:v>
                </c:pt>
              </c:strCache>
            </c:strRef>
          </c:tx>
          <c:invertIfNegative val="0"/>
          <c:dPt>
            <c:idx val="13"/>
            <c:invertIfNegative val="0"/>
            <c:bubble3D val="0"/>
            <c:spPr>
              <a:solidFill>
                <a:schemeClr val="accent2"/>
              </a:solidFill>
            </c:spPr>
          </c:dPt>
          <c:dLbls>
            <c:spPr>
              <a:noFill/>
              <a:ln>
                <a:noFill/>
              </a:ln>
              <a:effectLst/>
            </c:spPr>
            <c:txPr>
              <a:bodyPr/>
              <a:lstStyle/>
              <a:p>
                <a:pPr>
                  <a:defRPr sz="1050" b="1"/>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محاسبات!$K$5:$X$5</c:f>
              <c:strCache>
                <c:ptCount val="14"/>
                <c:pt idx="0">
                  <c:v>کنترل حین فرایند  تولید</c:v>
                </c:pt>
                <c:pt idx="1">
                  <c:v>کنترل محصول نامنطبق</c:v>
                </c:pt>
                <c:pt idx="2">
                  <c:v>راه اندازی </c:v>
                </c:pt>
                <c:pt idx="3">
                  <c:v>تجزیه و تحلیل اقلام برگشتی</c:v>
                </c:pt>
                <c:pt idx="4">
                  <c:v>تغییرات مهندسی</c:v>
                </c:pt>
                <c:pt idx="5">
                  <c:v>مدیریت ابزار  و قالب</c:v>
                </c:pt>
                <c:pt idx="6">
                  <c:v>پیمانکاران فرعی</c:v>
                </c:pt>
                <c:pt idx="7">
                  <c:v>آموزش</c:v>
                </c:pt>
                <c:pt idx="8">
                  <c:v>انبار</c:v>
                </c:pt>
                <c:pt idx="9">
                  <c:v>دوباره کاری</c:v>
                </c:pt>
                <c:pt idx="10">
                  <c:v>BOM</c:v>
                </c:pt>
                <c:pt idx="11">
                  <c:v>کنترل اقلام ورودی</c:v>
                </c:pt>
                <c:pt idx="13">
                  <c:v>امتیاز کل</c:v>
                </c:pt>
              </c:strCache>
            </c:strRef>
          </c:cat>
          <c:val>
            <c:numRef>
              <c:f>محاسبات!$K$9:$X$9</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3">
                  <c:v>0</c:v>
                </c:pt>
              </c:numCache>
            </c:numRef>
          </c:val>
        </c:ser>
        <c:dLbls>
          <c:showLegendKey val="0"/>
          <c:showVal val="1"/>
          <c:showCatName val="0"/>
          <c:showSerName val="0"/>
          <c:showPercent val="0"/>
          <c:showBubbleSize val="0"/>
        </c:dLbls>
        <c:gapWidth val="75"/>
        <c:overlap val="40"/>
        <c:axId val="187279768"/>
        <c:axId val="251568568"/>
      </c:barChart>
      <c:catAx>
        <c:axId val="187279768"/>
        <c:scaling>
          <c:orientation val="minMax"/>
        </c:scaling>
        <c:delete val="0"/>
        <c:axPos val="b"/>
        <c:numFmt formatCode="General" sourceLinked="0"/>
        <c:majorTickMark val="none"/>
        <c:minorTickMark val="none"/>
        <c:tickLblPos val="nextTo"/>
        <c:txPr>
          <a:bodyPr rot="-5400000" vert="horz"/>
          <a:lstStyle/>
          <a:p>
            <a:pPr>
              <a:defRPr>
                <a:latin typeface="Tahoma" pitchFamily="34" charset="0"/>
                <a:ea typeface="Tahoma" pitchFamily="34" charset="0"/>
                <a:cs typeface="Tahoma" pitchFamily="34" charset="0"/>
              </a:defRPr>
            </a:pPr>
            <a:endParaRPr lang="en-US"/>
          </a:p>
        </c:txPr>
        <c:crossAx val="251568568"/>
        <c:crosses val="autoZero"/>
        <c:auto val="1"/>
        <c:lblAlgn val="ctr"/>
        <c:lblOffset val="100"/>
        <c:noMultiLvlLbl val="0"/>
      </c:catAx>
      <c:valAx>
        <c:axId val="251568568"/>
        <c:scaling>
          <c:orientation val="minMax"/>
        </c:scaling>
        <c:delete val="0"/>
        <c:axPos val="l"/>
        <c:majorGridlines/>
        <c:numFmt formatCode="0%" sourceLinked="1"/>
        <c:majorTickMark val="none"/>
        <c:minorTickMark val="none"/>
        <c:tickLblPos val="nextTo"/>
        <c:txPr>
          <a:bodyPr/>
          <a:lstStyle/>
          <a:p>
            <a:pPr>
              <a:defRPr sz="1050" b="1">
                <a:latin typeface="Tahoma" pitchFamily="34" charset="0"/>
                <a:ea typeface="Tahoma" pitchFamily="34" charset="0"/>
                <a:cs typeface="Tahoma" pitchFamily="34" charset="0"/>
              </a:defRPr>
            </a:pPr>
            <a:endParaRPr lang="en-US"/>
          </a:p>
        </c:txPr>
        <c:crossAx val="187279768"/>
        <c:crosses val="autoZero"/>
        <c:crossBetween val="between"/>
      </c:valAx>
    </c:plotArea>
    <c:plotVisOnly val="1"/>
    <c:dispBlanksAs val="gap"/>
    <c:showDLblsOverMax val="0"/>
  </c:chart>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a-IR"/>
              <a:t>نمودار</a:t>
            </a:r>
            <a:r>
              <a:rPr lang="fa-IR" baseline="0"/>
              <a:t> توزیع وزنی سرفصلهای آدیت فرایند در چک لیست جدید</a:t>
            </a:r>
            <a:endParaRPr lang="en-US"/>
          </a:p>
        </c:rich>
      </c:tx>
      <c:overlay val="0"/>
    </c:title>
    <c:autoTitleDeleted val="0"/>
    <c:plotArea>
      <c:layout/>
      <c:barChart>
        <c:barDir val="col"/>
        <c:grouping val="clustered"/>
        <c:varyColors val="0"/>
        <c:ser>
          <c:idx val="0"/>
          <c:order val="0"/>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محاسبات!$K$5:$V$5</c:f>
              <c:strCache>
                <c:ptCount val="12"/>
                <c:pt idx="0">
                  <c:v>کنترل حین فرایند  تولید</c:v>
                </c:pt>
                <c:pt idx="1">
                  <c:v>کنترل محصول نامنطبق</c:v>
                </c:pt>
                <c:pt idx="2">
                  <c:v>راه اندازی </c:v>
                </c:pt>
                <c:pt idx="3">
                  <c:v>تجزیه و تحلیل اقلام برگشتی</c:v>
                </c:pt>
                <c:pt idx="4">
                  <c:v>تغییرات مهندسی</c:v>
                </c:pt>
                <c:pt idx="5">
                  <c:v>مدیریت ابزار  و قالب</c:v>
                </c:pt>
                <c:pt idx="6">
                  <c:v>پیمانکاران فرعی</c:v>
                </c:pt>
                <c:pt idx="7">
                  <c:v>آموزش</c:v>
                </c:pt>
                <c:pt idx="8">
                  <c:v>انبار</c:v>
                </c:pt>
                <c:pt idx="9">
                  <c:v>دوباره کاری</c:v>
                </c:pt>
                <c:pt idx="10">
                  <c:v>BOM</c:v>
                </c:pt>
                <c:pt idx="11">
                  <c:v>کنترل اقلام ورودی</c:v>
                </c:pt>
              </c:strCache>
            </c:strRef>
          </c:cat>
          <c:val>
            <c:numRef>
              <c:f>محاسبات!$K$10:$V$10</c:f>
              <c:numCache>
                <c:formatCode>General</c:formatCode>
                <c:ptCount val="12"/>
                <c:pt idx="0">
                  <c:v>16</c:v>
                </c:pt>
                <c:pt idx="1">
                  <c:v>15</c:v>
                </c:pt>
                <c:pt idx="2">
                  <c:v>16</c:v>
                </c:pt>
                <c:pt idx="3">
                  <c:v>13</c:v>
                </c:pt>
                <c:pt idx="4">
                  <c:v>10</c:v>
                </c:pt>
                <c:pt idx="5">
                  <c:v>8</c:v>
                </c:pt>
                <c:pt idx="6">
                  <c:v>4</c:v>
                </c:pt>
                <c:pt idx="7">
                  <c:v>4</c:v>
                </c:pt>
                <c:pt idx="8">
                  <c:v>4</c:v>
                </c:pt>
                <c:pt idx="9">
                  <c:v>3</c:v>
                </c:pt>
                <c:pt idx="10">
                  <c:v>3</c:v>
                </c:pt>
                <c:pt idx="11">
                  <c:v>3</c:v>
                </c:pt>
              </c:numCache>
            </c:numRef>
          </c:val>
        </c:ser>
        <c:dLbls>
          <c:showLegendKey val="0"/>
          <c:showVal val="1"/>
          <c:showCatName val="0"/>
          <c:showSerName val="0"/>
          <c:showPercent val="0"/>
          <c:showBubbleSize val="0"/>
        </c:dLbls>
        <c:gapWidth val="150"/>
        <c:axId val="101253528"/>
        <c:axId val="251622432"/>
      </c:barChart>
      <c:catAx>
        <c:axId val="101253528"/>
        <c:scaling>
          <c:orientation val="minMax"/>
        </c:scaling>
        <c:delete val="0"/>
        <c:axPos val="b"/>
        <c:numFmt formatCode="General" sourceLinked="0"/>
        <c:majorTickMark val="out"/>
        <c:minorTickMark val="none"/>
        <c:tickLblPos val="nextTo"/>
        <c:crossAx val="251622432"/>
        <c:crosses val="autoZero"/>
        <c:auto val="1"/>
        <c:lblAlgn val="ctr"/>
        <c:lblOffset val="100"/>
        <c:noMultiLvlLbl val="0"/>
      </c:catAx>
      <c:valAx>
        <c:axId val="251622432"/>
        <c:scaling>
          <c:orientation val="minMax"/>
        </c:scaling>
        <c:delete val="0"/>
        <c:axPos val="l"/>
        <c:majorGridlines/>
        <c:numFmt formatCode="General" sourceLinked="1"/>
        <c:majorTickMark val="out"/>
        <c:minorTickMark val="none"/>
        <c:tickLblPos val="nextTo"/>
        <c:crossAx val="101253528"/>
        <c:crosses val="autoZero"/>
        <c:crossBetween val="between"/>
      </c:valAx>
    </c:plotArea>
    <c:plotVisOnly val="1"/>
    <c:dispBlanksAs val="gap"/>
    <c:showDLblsOverMax val="0"/>
  </c:chart>
  <c:txPr>
    <a:bodyPr/>
    <a:lstStyle/>
    <a:p>
      <a:pPr>
        <a:defRPr>
          <a:latin typeface="Tahoma" pitchFamily="34" charset="0"/>
          <a:ea typeface="Tahoma" pitchFamily="34" charset="0"/>
          <a:cs typeface="Tahoma" pitchFamily="34" charset="0"/>
        </a:defRPr>
      </a:pPr>
      <a:endParaRPr lang="en-US"/>
    </a:p>
  </c:txPr>
  <c:printSettings>
    <c:headerFooter/>
    <c:pageMargins b="0.75000000000000111" l="0.70000000000000062" r="0.70000000000000062" t="0.75000000000000111" header="0.30000000000000032" footer="0.30000000000000032"/>
    <c:pageSetup/>
  </c:printSettings>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3.xml"/></Relationships>
</file>

<file path=xl/chartsheets/sheet1.xml><?xml version="1.0" encoding="utf-8"?>
<chartsheet xmlns="http://schemas.openxmlformats.org/spreadsheetml/2006/main" xmlns:r="http://schemas.openxmlformats.org/officeDocument/2006/relationships">
  <sheetPr codeName="Chart3"/>
  <sheetViews>
    <sheetView zoomScale="85" workbookViewId="0"/>
  </sheetViews>
  <sheetProtection password="CC39" content="1" objects="1"/>
  <pageMargins left="0.7" right="0.7" top="0.75" bottom="0.75" header="0.3" footer="0.3"/>
  <drawing r:id="rId1"/>
</chartsheet>
</file>

<file path=xl/drawings/_rels/drawing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400050</xdr:colOff>
          <xdr:row>3</xdr:row>
          <xdr:rowOff>47625</xdr:rowOff>
        </xdr:from>
        <xdr:to>
          <xdr:col>4</xdr:col>
          <xdr:colOff>1228725</xdr:colOff>
          <xdr:row>3</xdr:row>
          <xdr:rowOff>495300</xdr:rowOff>
        </xdr:to>
        <xdr:sp macro="" textlink="">
          <xdr:nvSpPr>
            <xdr:cNvPr id="2050" name="OptionButton1" hidden="1">
              <a:extLst>
                <a:ext uri="{63B3BB69-23CF-44E3-9099-C40C66FF867C}">
                  <a14:compatExt spid="_x0000_s20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3</xdr:row>
          <xdr:rowOff>66675</xdr:rowOff>
        </xdr:from>
        <xdr:to>
          <xdr:col>4</xdr:col>
          <xdr:colOff>142875</xdr:colOff>
          <xdr:row>3</xdr:row>
          <xdr:rowOff>485775</xdr:rowOff>
        </xdr:to>
        <xdr:sp macro="" textlink="">
          <xdr:nvSpPr>
            <xdr:cNvPr id="2051" name="OptionButton2" hidden="1">
              <a:extLst>
                <a:ext uri="{63B3BB69-23CF-44E3-9099-C40C66FF867C}">
                  <a14:compatExt spid="_x0000_s20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1704975</xdr:colOff>
          <xdr:row>3</xdr:row>
          <xdr:rowOff>85725</xdr:rowOff>
        </xdr:from>
        <xdr:to>
          <xdr:col>6</xdr:col>
          <xdr:colOff>276225</xdr:colOff>
          <xdr:row>3</xdr:row>
          <xdr:rowOff>485775</xdr:rowOff>
        </xdr:to>
        <xdr:sp macro="" textlink="">
          <xdr:nvSpPr>
            <xdr:cNvPr id="2058" name="OptionButton3" hidden="1">
              <a:extLst>
                <a:ext uri="{63B3BB69-23CF-44E3-9099-C40C66FF867C}">
                  <a14:compatExt spid="_x0000_s20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485775</xdr:colOff>
          <xdr:row>3</xdr:row>
          <xdr:rowOff>85725</xdr:rowOff>
        </xdr:from>
        <xdr:to>
          <xdr:col>5</xdr:col>
          <xdr:colOff>1628775</xdr:colOff>
          <xdr:row>3</xdr:row>
          <xdr:rowOff>485775</xdr:rowOff>
        </xdr:to>
        <xdr:sp macro="" textlink="">
          <xdr:nvSpPr>
            <xdr:cNvPr id="2059" name="OptionButton4" hidden="1">
              <a:extLst>
                <a:ext uri="{63B3BB69-23CF-44E3-9099-C40C66FF867C}">
                  <a14:compatExt spid="_x0000_s20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295275</xdr:colOff>
      <xdr:row>0</xdr:row>
      <xdr:rowOff>38100</xdr:rowOff>
    </xdr:from>
    <xdr:to>
      <xdr:col>2</xdr:col>
      <xdr:colOff>200025</xdr:colOff>
      <xdr:row>3</xdr:row>
      <xdr:rowOff>133350</xdr:rowOff>
    </xdr:to>
    <xdr:pic>
      <xdr:nvPicPr>
        <xdr:cNvPr id="2" name="Picture 2" descr="image002"/>
        <xdr:cNvPicPr>
          <a:picLocks noChangeAspect="1" noChangeArrowheads="1"/>
        </xdr:cNvPicPr>
      </xdr:nvPicPr>
      <xdr:blipFill>
        <a:blip xmlns:r="http://schemas.openxmlformats.org/officeDocument/2006/relationships" r:embed="rId1" cstate="print"/>
        <a:srcRect/>
        <a:stretch>
          <a:fillRect/>
        </a:stretch>
      </xdr:blipFill>
      <xdr:spPr bwMode="auto">
        <a:xfrm>
          <a:off x="185870850" y="38100"/>
          <a:ext cx="1228725" cy="581025"/>
        </a:xfrm>
        <a:prstGeom prst="rect">
          <a:avLst/>
        </a:prstGeom>
        <a:solidFill>
          <a:srgbClr val="8EB4E3"/>
        </a:solidFill>
        <a:ln w="9525">
          <a:noFill/>
          <a:miter lim="800000"/>
          <a:headEnd/>
          <a:tailEnd/>
        </a:ln>
      </xdr:spPr>
    </xdr:pic>
    <xdr:clientData/>
  </xdr:twoCellAnchor>
  <xdr:twoCellAnchor>
    <xdr:from>
      <xdr:col>4</xdr:col>
      <xdr:colOff>257706</xdr:colOff>
      <xdr:row>44</xdr:row>
      <xdr:rowOff>40821</xdr:rowOff>
    </xdr:from>
    <xdr:to>
      <xdr:col>5</xdr:col>
      <xdr:colOff>285749</xdr:colOff>
      <xdr:row>44</xdr:row>
      <xdr:rowOff>423270</xdr:rowOff>
    </xdr:to>
    <xdr:sp macro="" textlink="">
      <xdr:nvSpPr>
        <xdr:cNvPr id="3" name="TextBox 2"/>
        <xdr:cNvSpPr txBox="1"/>
      </xdr:nvSpPr>
      <xdr:spPr>
        <a:xfrm>
          <a:off x="184556401" y="19786146"/>
          <a:ext cx="370943" cy="38244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a:p>
      </xdr:txBody>
    </xdr:sp>
    <xdr:clientData/>
  </xdr:twoCellAnchor>
  <xdr:twoCellAnchor>
    <xdr:from>
      <xdr:col>17</xdr:col>
      <xdr:colOff>204107</xdr:colOff>
      <xdr:row>44</xdr:row>
      <xdr:rowOff>54428</xdr:rowOff>
    </xdr:from>
    <xdr:to>
      <xdr:col>18</xdr:col>
      <xdr:colOff>218189</xdr:colOff>
      <xdr:row>44</xdr:row>
      <xdr:rowOff>417385</xdr:rowOff>
    </xdr:to>
    <xdr:sp macro="" textlink="">
      <xdr:nvSpPr>
        <xdr:cNvPr id="4" name="TextBox 3"/>
        <xdr:cNvSpPr txBox="1"/>
      </xdr:nvSpPr>
      <xdr:spPr>
        <a:xfrm>
          <a:off x="180166261" y="19799753"/>
          <a:ext cx="356982" cy="36295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a:p>
      </xdr:txBody>
    </xdr:sp>
    <xdr:clientData/>
  </xdr:twoCellAnchor>
  <xdr:twoCellAnchor>
    <xdr:from>
      <xdr:col>24</xdr:col>
      <xdr:colOff>54429</xdr:colOff>
      <xdr:row>44</xdr:row>
      <xdr:rowOff>54428</xdr:rowOff>
    </xdr:from>
    <xdr:to>
      <xdr:col>24</xdr:col>
      <xdr:colOff>473882</xdr:colOff>
      <xdr:row>44</xdr:row>
      <xdr:rowOff>435429</xdr:rowOff>
    </xdr:to>
    <xdr:sp macro="" textlink="">
      <xdr:nvSpPr>
        <xdr:cNvPr id="5" name="TextBox 4"/>
        <xdr:cNvSpPr txBox="1"/>
      </xdr:nvSpPr>
      <xdr:spPr>
        <a:xfrm>
          <a:off x="176986393" y="19799753"/>
          <a:ext cx="419453" cy="38100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absoluteAnchor>
    <xdr:pos x="0" y="0"/>
    <xdr:ext cx="9299408" cy="6074276"/>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0.81941</cdr:x>
      <cdr:y>0.07527</cdr:y>
    </cdr:from>
    <cdr:to>
      <cdr:x>0.99046</cdr:x>
      <cdr:y>0.13172</cdr:y>
    </cdr:to>
    <cdr:sp macro="" textlink="">
      <cdr:nvSpPr>
        <cdr:cNvPr id="2" name="TextBox 1"/>
        <cdr:cNvSpPr txBox="1"/>
      </cdr:nvSpPr>
      <cdr:spPr>
        <a:xfrm xmlns:a="http://schemas.openxmlformats.org/drawingml/2006/main">
          <a:off x="7620000" y="457200"/>
          <a:ext cx="1590675" cy="342900"/>
        </a:xfrm>
        <a:prstGeom xmlns:a="http://schemas.openxmlformats.org/drawingml/2006/main" prst="rect">
          <a:avLst/>
        </a:prstGeom>
      </cdr:spPr>
      <cdr:style>
        <a:lnRef xmlns:a="http://schemas.openxmlformats.org/drawingml/2006/main" idx="1">
          <a:schemeClr val="accent2"/>
        </a:lnRef>
        <a:fillRef xmlns:a="http://schemas.openxmlformats.org/drawingml/2006/main" idx="2">
          <a:schemeClr val="accent2"/>
        </a:fillRef>
        <a:effectRef xmlns:a="http://schemas.openxmlformats.org/drawingml/2006/main" idx="1">
          <a:schemeClr val="accent2"/>
        </a:effectRef>
        <a:fontRef xmlns:a="http://schemas.openxmlformats.org/drawingml/2006/main" idx="minor">
          <a:schemeClr val="dk1"/>
        </a:fontRef>
      </cdr:style>
      <cdr:txBody>
        <a:bodyPr xmlns:a="http://schemas.openxmlformats.org/drawingml/2006/main" vertOverflow="clip" wrap="square" rtlCol="0" anchor="ctr"/>
        <a:lstStyle xmlns:a="http://schemas.openxmlformats.org/drawingml/2006/main"/>
        <a:p xmlns:a="http://schemas.openxmlformats.org/drawingml/2006/main">
          <a:pPr algn="ctr"/>
          <a:r>
            <a:rPr lang="fa-IR" sz="1100">
              <a:cs typeface="Titr" pitchFamily="2" charset="-78"/>
            </a:rPr>
            <a:t>نام</a:t>
          </a:r>
          <a:r>
            <a:rPr lang="fa-IR" sz="1100" baseline="0">
              <a:cs typeface="Titr" pitchFamily="2" charset="-78"/>
            </a:rPr>
            <a:t> سازنده :</a:t>
          </a:r>
          <a:endParaRPr lang="en-US" sz="1100">
            <a:cs typeface="Titr" pitchFamily="2" charset="-78"/>
          </a:endParaRPr>
        </a:p>
      </cdr:txBody>
    </cdr:sp>
  </cdr:relSizeAnchor>
  <cdr:relSizeAnchor xmlns:cdr="http://schemas.openxmlformats.org/drawingml/2006/chartDrawing">
    <cdr:from>
      <cdr:x>0.82043</cdr:x>
      <cdr:y>0.13486</cdr:y>
    </cdr:from>
    <cdr:to>
      <cdr:x>0.99046</cdr:x>
      <cdr:y>0.27285</cdr:y>
    </cdr:to>
    <cdr:sp macro="" textlink="'چك ليست آديت فرايند'!$J$3:$K$3">
      <cdr:nvSpPr>
        <cdr:cNvPr id="3" name="TextBox 2"/>
        <cdr:cNvSpPr txBox="1"/>
      </cdr:nvSpPr>
      <cdr:spPr>
        <a:xfrm xmlns:a="http://schemas.openxmlformats.org/drawingml/2006/main">
          <a:off x="7629525" y="819150"/>
          <a:ext cx="1581150" cy="838200"/>
        </a:xfrm>
        <a:prstGeom xmlns:a="http://schemas.openxmlformats.org/drawingml/2006/main" prst="rect">
          <a:avLst/>
        </a:prstGeom>
      </cdr:spPr>
      <cdr:style>
        <a:lnRef xmlns:a="http://schemas.openxmlformats.org/drawingml/2006/main" idx="1">
          <a:schemeClr val="accent2"/>
        </a:lnRef>
        <a:fillRef xmlns:a="http://schemas.openxmlformats.org/drawingml/2006/main" idx="2">
          <a:schemeClr val="accent2"/>
        </a:fillRef>
        <a:effectRef xmlns:a="http://schemas.openxmlformats.org/drawingml/2006/main" idx="1">
          <a:schemeClr val="accent2"/>
        </a:effectRef>
        <a:fontRef xmlns:a="http://schemas.openxmlformats.org/drawingml/2006/main" idx="minor">
          <a:schemeClr val="dk1"/>
        </a:fontRef>
      </cdr:style>
      <cdr:txBody>
        <a:bodyPr xmlns:a="http://schemas.openxmlformats.org/drawingml/2006/main" vertOverflow="clip" wrap="square" rtlCol="0" anchor="ctr"/>
        <a:lstStyle xmlns:a="http://schemas.openxmlformats.org/drawingml/2006/main"/>
        <a:p xmlns:a="http://schemas.openxmlformats.org/drawingml/2006/main">
          <a:pPr algn="ctr" rtl="1"/>
          <a:fld id="{E0C09491-8253-418F-978E-09BBE068ADA7}" type="TxLink">
            <a:rPr lang="en-US" sz="1400" b="1" i="0" u="none" strike="noStrike">
              <a:solidFill>
                <a:srgbClr val="000000"/>
              </a:solidFill>
              <a:latin typeface="Tahoma" pitchFamily="34" charset="0"/>
              <a:ea typeface="Tahoma" pitchFamily="34" charset="0"/>
              <a:cs typeface="Nazanin" pitchFamily="2" charset="-78"/>
            </a:rPr>
            <a:pPr algn="ctr" rtl="1"/>
            <a:t>بهینه ساز قالب</a:t>
          </a:fld>
          <a:endParaRPr lang="en-US" sz="1100">
            <a:latin typeface="Tahoma" pitchFamily="34" charset="0"/>
            <a:ea typeface="Tahoma" pitchFamily="34" charset="0"/>
            <a:cs typeface="Nazanin" pitchFamily="2" charset="-78"/>
          </a:endParaRPr>
        </a:p>
      </cdr:txBody>
    </cdr:sp>
  </cdr:relSizeAnchor>
  <cdr:relSizeAnchor xmlns:cdr="http://schemas.openxmlformats.org/drawingml/2006/chartDrawing">
    <cdr:from>
      <cdr:x>0.82453</cdr:x>
      <cdr:y>0.31362</cdr:y>
    </cdr:from>
    <cdr:to>
      <cdr:x>0.99148</cdr:x>
      <cdr:y>0.37007</cdr:y>
    </cdr:to>
    <cdr:sp macro="" textlink="">
      <cdr:nvSpPr>
        <cdr:cNvPr id="4" name="TextBox 3"/>
        <cdr:cNvSpPr txBox="1"/>
      </cdr:nvSpPr>
      <cdr:spPr>
        <a:xfrm xmlns:a="http://schemas.openxmlformats.org/drawingml/2006/main">
          <a:off x="7667625" y="1905001"/>
          <a:ext cx="1552575" cy="342900"/>
        </a:xfrm>
        <a:prstGeom xmlns:a="http://schemas.openxmlformats.org/drawingml/2006/main" prst="rect">
          <a:avLst/>
        </a:prstGeom>
      </cdr:spPr>
      <cdr:style>
        <a:lnRef xmlns:a="http://schemas.openxmlformats.org/drawingml/2006/main" idx="1">
          <a:schemeClr val="accent6"/>
        </a:lnRef>
        <a:fillRef xmlns:a="http://schemas.openxmlformats.org/drawingml/2006/main" idx="2">
          <a:schemeClr val="accent6"/>
        </a:fillRef>
        <a:effectRef xmlns:a="http://schemas.openxmlformats.org/drawingml/2006/main" idx="1">
          <a:schemeClr val="accent6"/>
        </a:effectRef>
        <a:fontRef xmlns:a="http://schemas.openxmlformats.org/drawingml/2006/main" idx="minor">
          <a:schemeClr val="dk1"/>
        </a:fontRef>
      </cdr:style>
      <cdr:txBody>
        <a:bodyPr xmlns:a="http://schemas.openxmlformats.org/drawingml/2006/main" vertOverflow="clip" wrap="square" rtlCol="0" anchor="ctr"/>
        <a:lstStyle xmlns:a="http://schemas.openxmlformats.org/drawingml/2006/main"/>
        <a:p xmlns:a="http://schemas.openxmlformats.org/drawingml/2006/main">
          <a:pPr algn="ctr"/>
          <a:r>
            <a:rPr lang="fa-IR" sz="1100">
              <a:cs typeface="Titr" pitchFamily="2" charset="-78"/>
            </a:rPr>
            <a:t>نام</a:t>
          </a:r>
          <a:r>
            <a:rPr lang="fa-IR" sz="1100" baseline="0">
              <a:cs typeface="Titr" pitchFamily="2" charset="-78"/>
            </a:rPr>
            <a:t> قطعه (قطعات) :</a:t>
          </a:r>
          <a:endParaRPr lang="en-US" sz="1100">
            <a:cs typeface="Titr" pitchFamily="2" charset="-78"/>
          </a:endParaRPr>
        </a:p>
      </cdr:txBody>
    </cdr:sp>
  </cdr:relSizeAnchor>
  <cdr:relSizeAnchor xmlns:cdr="http://schemas.openxmlformats.org/drawingml/2006/chartDrawing">
    <cdr:from>
      <cdr:x>0.82365</cdr:x>
      <cdr:y>0.3732</cdr:y>
    </cdr:from>
    <cdr:to>
      <cdr:x>0.99148</cdr:x>
      <cdr:y>0.55667</cdr:y>
    </cdr:to>
    <cdr:sp macro="" textlink="'چك ليست آديت فرايند'!$M$3:$Q$3">
      <cdr:nvSpPr>
        <cdr:cNvPr id="5" name="TextBox 4"/>
        <cdr:cNvSpPr txBox="1"/>
      </cdr:nvSpPr>
      <cdr:spPr>
        <a:xfrm xmlns:a="http://schemas.openxmlformats.org/drawingml/2006/main">
          <a:off x="7659414" y="2266950"/>
          <a:ext cx="1560786" cy="1114425"/>
        </a:xfrm>
        <a:prstGeom xmlns:a="http://schemas.openxmlformats.org/drawingml/2006/main" prst="rect">
          <a:avLst/>
        </a:prstGeom>
      </cdr:spPr>
      <cdr:style>
        <a:lnRef xmlns:a="http://schemas.openxmlformats.org/drawingml/2006/main" idx="1">
          <a:schemeClr val="accent6"/>
        </a:lnRef>
        <a:fillRef xmlns:a="http://schemas.openxmlformats.org/drawingml/2006/main" idx="2">
          <a:schemeClr val="accent6"/>
        </a:fillRef>
        <a:effectRef xmlns:a="http://schemas.openxmlformats.org/drawingml/2006/main" idx="1">
          <a:schemeClr val="accent6"/>
        </a:effectRef>
        <a:fontRef xmlns:a="http://schemas.openxmlformats.org/drawingml/2006/main" idx="minor">
          <a:schemeClr val="dk1"/>
        </a:fontRef>
      </cdr:style>
      <cdr:txBody>
        <a:bodyPr xmlns:a="http://schemas.openxmlformats.org/drawingml/2006/main" vertOverflow="clip" wrap="square" rtlCol="0" anchor="ctr"/>
        <a:lstStyle xmlns:a="http://schemas.openxmlformats.org/drawingml/2006/main"/>
        <a:p xmlns:a="http://schemas.openxmlformats.org/drawingml/2006/main">
          <a:pPr algn="ctr" rtl="1"/>
          <a:fld id="{148CDFCF-E330-43AC-8B14-81B40AB28484}" type="TxLink">
            <a:rPr lang="en-US" sz="1400" b="1" i="0" u="none" strike="noStrike">
              <a:solidFill>
                <a:srgbClr val="000000"/>
              </a:solidFill>
              <a:latin typeface="Tahoma" pitchFamily="34" charset="0"/>
              <a:ea typeface="Tahoma" pitchFamily="34" charset="0"/>
              <a:cs typeface="Nazanin" pitchFamily="2" charset="-78"/>
            </a:rPr>
            <a:pPr algn="ctr" rtl="1"/>
            <a:t>بوش‏خارجي‏شيرسوخت‏گيري‏    72329720</a:t>
          </a:fld>
          <a:endParaRPr lang="en-US" sz="1100">
            <a:latin typeface="Tahoma" pitchFamily="34" charset="0"/>
            <a:ea typeface="Tahoma" pitchFamily="34" charset="0"/>
            <a:cs typeface="Nazanin" pitchFamily="2" charset="-78"/>
          </a:endParaRPr>
        </a:p>
      </cdr:txBody>
    </cdr:sp>
  </cdr:relSizeAnchor>
  <cdr:relSizeAnchor xmlns:cdr="http://schemas.openxmlformats.org/drawingml/2006/chartDrawing">
    <cdr:from>
      <cdr:x>0.83067</cdr:x>
      <cdr:y>0.60215</cdr:y>
    </cdr:from>
    <cdr:to>
      <cdr:x>0.99148</cdr:x>
      <cdr:y>0.72132</cdr:y>
    </cdr:to>
    <cdr:sp macro="" textlink="'چك ليست آديت فرايند'!$A$1:$D$1">
      <cdr:nvSpPr>
        <cdr:cNvPr id="6" name="TextBox 5"/>
        <cdr:cNvSpPr txBox="1"/>
      </cdr:nvSpPr>
      <cdr:spPr>
        <a:xfrm xmlns:a="http://schemas.openxmlformats.org/drawingml/2006/main">
          <a:off x="7724739" y="3657625"/>
          <a:ext cx="1495438" cy="723875"/>
        </a:xfrm>
        <a:prstGeom xmlns:a="http://schemas.openxmlformats.org/drawingml/2006/main" prst="rect">
          <a:avLst/>
        </a:prstGeom>
      </cdr:spPr>
      <cdr:style>
        <a:lnRef xmlns:a="http://schemas.openxmlformats.org/drawingml/2006/main" idx="1">
          <a:schemeClr val="accent1"/>
        </a:lnRef>
        <a:fillRef xmlns:a="http://schemas.openxmlformats.org/drawingml/2006/main" idx="2">
          <a:schemeClr val="accent1"/>
        </a:fillRef>
        <a:effectRef xmlns:a="http://schemas.openxmlformats.org/drawingml/2006/main" idx="1">
          <a:schemeClr val="accent1"/>
        </a:effectRef>
        <a:fontRef xmlns:a="http://schemas.openxmlformats.org/drawingml/2006/main" idx="minor">
          <a:schemeClr val="dk1"/>
        </a:fontRef>
      </cdr:style>
      <cdr:txBody>
        <a:bodyPr xmlns:a="http://schemas.openxmlformats.org/drawingml/2006/main" vertOverflow="clip" wrap="square" rtlCol="0" anchor="ctr"/>
        <a:lstStyle xmlns:a="http://schemas.openxmlformats.org/drawingml/2006/main"/>
        <a:p xmlns:a="http://schemas.openxmlformats.org/drawingml/2006/main">
          <a:pPr algn="ctr"/>
          <a:fld id="{3B3D6DAC-EC89-4B56-A384-2D56E924E13C}" type="TxLink">
            <a:rPr lang="fa-IR" sz="1200" b="1" i="0" u="none" strike="noStrike">
              <a:solidFill>
                <a:srgbClr val="000000"/>
              </a:solidFill>
              <a:latin typeface="Titrbri"/>
              <a:cs typeface="Nazanin" pitchFamily="2" charset="-78"/>
            </a:rPr>
            <a:pPr algn="ctr"/>
            <a:t>تاریخ ممیزی : 1395/04/01</a:t>
          </a:fld>
          <a:endParaRPr lang="en-US" sz="1000" b="1">
            <a:cs typeface="Nazanin" pitchFamily="2" charset="-78"/>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10</xdr:col>
      <xdr:colOff>47627</xdr:colOff>
      <xdr:row>11</xdr:row>
      <xdr:rowOff>472848</xdr:rowOff>
    </xdr:from>
    <xdr:to>
      <xdr:col>22</xdr:col>
      <xdr:colOff>360590</xdr:colOff>
      <xdr:row>13</xdr:row>
      <xdr:rowOff>748392</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T51"/>
  <sheetViews>
    <sheetView tabSelected="1" view="pageBreakPreview" topLeftCell="F45" zoomScale="55" zoomScaleNormal="55" zoomScaleSheetLayoutView="55" workbookViewId="0">
      <selection activeCell="F3" sqref="F3:G3"/>
    </sheetView>
  </sheetViews>
  <sheetFormatPr defaultRowHeight="15"/>
  <cols>
    <col min="1" max="3" width="7" customWidth="1"/>
    <col min="4" max="4" width="7" style="11" customWidth="1"/>
    <col min="5" max="5" width="44" customWidth="1"/>
    <col min="6" max="6" width="36.5703125" customWidth="1"/>
    <col min="7" max="7" width="28.7109375" customWidth="1"/>
    <col min="8" max="8" width="25" customWidth="1"/>
    <col min="9" max="9" width="23.42578125" customWidth="1"/>
    <col min="10" max="10" width="19.5703125" customWidth="1"/>
    <col min="11" max="11" width="6.85546875" customWidth="1"/>
    <col min="12" max="12" width="11.7109375" style="124" customWidth="1"/>
    <col min="13" max="14" width="29.5703125" customWidth="1"/>
    <col min="16" max="16" width="7.140625" customWidth="1"/>
    <col min="17" max="17" width="5.42578125" customWidth="1"/>
    <col min="19" max="20" width="9.140625" hidden="1" customWidth="1"/>
  </cols>
  <sheetData>
    <row r="1" spans="1:20" s="6" customFormat="1" ht="27">
      <c r="A1" s="182" t="s">
        <v>383</v>
      </c>
      <c r="B1" s="182"/>
      <c r="C1" s="182"/>
      <c r="D1" s="182"/>
      <c r="E1" s="181" t="s">
        <v>159</v>
      </c>
      <c r="F1" s="181"/>
      <c r="G1" s="181"/>
      <c r="H1" s="181"/>
      <c r="I1" s="181"/>
      <c r="J1" s="181"/>
      <c r="K1" s="181"/>
      <c r="L1" s="181"/>
      <c r="M1" s="181"/>
      <c r="N1" s="180" t="s">
        <v>160</v>
      </c>
      <c r="O1" s="180"/>
      <c r="P1" s="180"/>
      <c r="Q1" s="180"/>
    </row>
    <row r="2" spans="1:20" s="74" customFormat="1" ht="34.5" customHeight="1">
      <c r="A2" s="183" t="s">
        <v>232</v>
      </c>
      <c r="B2" s="183"/>
      <c r="C2" s="183" t="s">
        <v>161</v>
      </c>
      <c r="D2" s="183"/>
      <c r="E2" s="183"/>
      <c r="F2" s="183" t="s">
        <v>162</v>
      </c>
      <c r="G2" s="183"/>
      <c r="H2" s="164" t="s">
        <v>163</v>
      </c>
      <c r="I2" s="155" t="s">
        <v>164</v>
      </c>
      <c r="J2" s="185" t="s">
        <v>165</v>
      </c>
      <c r="K2" s="185"/>
      <c r="L2" s="185"/>
      <c r="M2" s="189" t="s">
        <v>166</v>
      </c>
      <c r="N2" s="189"/>
      <c r="O2" s="189"/>
      <c r="P2" s="189"/>
      <c r="Q2" s="189"/>
    </row>
    <row r="3" spans="1:20" s="74" customFormat="1" ht="45" customHeight="1">
      <c r="A3" s="184">
        <f>B50</f>
        <v>0</v>
      </c>
      <c r="B3" s="184"/>
      <c r="C3" s="179"/>
      <c r="D3" s="179"/>
      <c r="E3" s="179"/>
      <c r="F3" s="179"/>
      <c r="G3" s="179"/>
      <c r="H3" s="154"/>
      <c r="I3" s="154">
        <v>3035</v>
      </c>
      <c r="J3" s="186" t="s">
        <v>382</v>
      </c>
      <c r="K3" s="186"/>
      <c r="L3" s="186"/>
      <c r="M3" s="179" t="s">
        <v>381</v>
      </c>
      <c r="N3" s="179"/>
      <c r="O3" s="179"/>
      <c r="P3" s="179"/>
      <c r="Q3" s="179"/>
    </row>
    <row r="4" spans="1:20" s="74" customFormat="1" ht="45" customHeight="1">
      <c r="A4" s="184"/>
      <c r="B4" s="184"/>
      <c r="C4" s="165"/>
      <c r="D4" s="165"/>
      <c r="E4" s="166" t="s">
        <v>250</v>
      </c>
      <c r="F4" s="91"/>
      <c r="G4" s="188" t="s">
        <v>288</v>
      </c>
      <c r="H4" s="188"/>
      <c r="I4" s="91"/>
      <c r="J4" s="188" t="s">
        <v>251</v>
      </c>
      <c r="K4" s="188"/>
      <c r="L4" s="188"/>
      <c r="M4" s="91"/>
      <c r="N4" s="125" t="s">
        <v>252</v>
      </c>
      <c r="O4" s="187" t="s">
        <v>287</v>
      </c>
      <c r="P4" s="187"/>
      <c r="Q4" s="187"/>
    </row>
    <row r="5" spans="1:20" s="75" customFormat="1" ht="65.25" customHeight="1">
      <c r="A5" s="77" t="s">
        <v>154</v>
      </c>
      <c r="B5" s="86" t="s">
        <v>155</v>
      </c>
      <c r="C5" s="85" t="s">
        <v>156</v>
      </c>
      <c r="D5" s="85" t="s">
        <v>157</v>
      </c>
      <c r="E5" s="78" t="s">
        <v>158</v>
      </c>
      <c r="F5" s="79" t="s">
        <v>0</v>
      </c>
      <c r="G5" s="80" t="s">
        <v>1</v>
      </c>
      <c r="H5" s="81" t="s">
        <v>2</v>
      </c>
      <c r="I5" s="82" t="s">
        <v>3</v>
      </c>
      <c r="J5" s="89" t="s">
        <v>4</v>
      </c>
      <c r="K5" s="88" t="s">
        <v>5</v>
      </c>
      <c r="L5" s="122" t="s">
        <v>262</v>
      </c>
      <c r="M5" s="84" t="s">
        <v>6</v>
      </c>
      <c r="N5" s="84" t="s">
        <v>7</v>
      </c>
      <c r="O5" s="83" t="s">
        <v>8</v>
      </c>
      <c r="P5" s="87" t="s">
        <v>9</v>
      </c>
      <c r="Q5" s="83" t="s">
        <v>10</v>
      </c>
      <c r="S5" s="76" t="s">
        <v>168</v>
      </c>
      <c r="T5" s="76" t="s">
        <v>168</v>
      </c>
    </row>
    <row r="6" spans="1:20" ht="99.75">
      <c r="A6" s="198" t="str">
        <f>IF(B6="NA",K6*5,"")</f>
        <v/>
      </c>
      <c r="B6" s="198" t="str">
        <f>IF(OR(C6="لطفاً امتياز را انتخاب نمائيد",C7="لطفاً امتياز را انتخاب نمائيد"),"لطفاً امتیاز را انتخاب نمائید",IF(AND(C6="NA",C7="NA"),"NA",AVERAGE(C6:C7)*K6))</f>
        <v>لطفاً امتیاز را انتخاب نمائید</v>
      </c>
      <c r="C6" s="10" t="str">
        <f>IF(D6="","لطفاً امتياز را انتخاب نمائيد",IF(D6=$T$6,$S$6,IF(D6=$T$7,$S$7,IF(D6=$T$8,$S$8,IF(D6=$T$9,$S$9,IF(D6=$T$10,$S$10,IF(D6=$T$11,"NA","لطفاً امتیاز را انتخاب نمائید")))))))</f>
        <v>لطفاً امتياز را انتخاب نمائيد</v>
      </c>
      <c r="D6" s="16"/>
      <c r="E6" s="17"/>
      <c r="F6" s="128" t="s">
        <v>245</v>
      </c>
      <c r="G6" s="5"/>
      <c r="H6" s="128" t="s">
        <v>246</v>
      </c>
      <c r="I6" s="128" t="s">
        <v>17</v>
      </c>
      <c r="J6" s="128" t="s">
        <v>18</v>
      </c>
      <c r="K6" s="193">
        <v>3</v>
      </c>
      <c r="L6" s="169" t="s">
        <v>280</v>
      </c>
      <c r="M6" s="167" t="s">
        <v>243</v>
      </c>
      <c r="N6" s="173" t="s">
        <v>244</v>
      </c>
      <c r="O6" s="172" t="s">
        <v>19</v>
      </c>
      <c r="P6" s="190" t="s">
        <v>12</v>
      </c>
      <c r="Q6" s="194">
        <v>1</v>
      </c>
      <c r="S6" s="11">
        <v>-2</v>
      </c>
      <c r="T6" s="11">
        <v>0</v>
      </c>
    </row>
    <row r="7" spans="1:20" ht="81" customHeight="1">
      <c r="A7" s="199"/>
      <c r="B7" s="199"/>
      <c r="C7" s="10" t="str">
        <f>IF(D7="","لطفاً امتياز را انتخاب نمائيد",IF(D7=$T$6,$S$6,IF(D7=$T$7,$S$7,IF(D7=$T$8,$S$8,IF(D7=$T$9,$S$9,IF(D7=$T$10,$S$10,IF(D7=$T$11,"NA","لطفاً امتیاز را انتخاب نمائید")))))))</f>
        <v>لطفاً امتياز را انتخاب نمائيد</v>
      </c>
      <c r="D7" s="16"/>
      <c r="E7" s="17"/>
      <c r="F7" s="128" t="s">
        <v>20</v>
      </c>
      <c r="G7" s="128" t="s">
        <v>21</v>
      </c>
      <c r="H7" s="5"/>
      <c r="I7" s="128" t="s">
        <v>22</v>
      </c>
      <c r="J7" s="128" t="s">
        <v>23</v>
      </c>
      <c r="K7" s="193"/>
      <c r="L7" s="171"/>
      <c r="M7" s="168" t="s">
        <v>348</v>
      </c>
      <c r="N7" s="173"/>
      <c r="O7" s="172"/>
      <c r="P7" s="190"/>
      <c r="Q7" s="194"/>
      <c r="S7" s="11">
        <v>1</v>
      </c>
      <c r="T7" s="11">
        <v>1</v>
      </c>
    </row>
    <row r="8" spans="1:20" s="8" customFormat="1" ht="71.25">
      <c r="A8" s="198" t="str">
        <f>IF(B8="NA",K8*5,"")</f>
        <v/>
      </c>
      <c r="B8" s="198" t="str">
        <f>IF(OR(C8="لطفاً امتياز را انتخاب نمائيد",C9="لطفاً امتياز را انتخاب نمائيد"),"لطفاً امتیاز را انتخاب نمائید",IF(AND(C8="NA",C9="NA"),"NA",AVERAGE(C8:C9)*K8))</f>
        <v>لطفاً امتیاز را انتخاب نمائید</v>
      </c>
      <c r="C8" s="10" t="str">
        <f t="shared" ref="C8:C48" si="0">IF(D8="","لطفاً امتياز را انتخاب نمائيد",IF(D8=$T$6,$S$6,IF(D8=$T$7,$S$7,IF(D8=$T$8,$S$8,IF(D8=$T$9,$S$9,IF(D8=$T$10,$S$10,IF(D8=$T$11,"NA","لطفاً امتیاز را انتخاب نمائید")))))))</f>
        <v>لطفاً امتياز را انتخاب نمائيد</v>
      </c>
      <c r="D8" s="16"/>
      <c r="E8" s="17"/>
      <c r="F8" s="128" t="s">
        <v>273</v>
      </c>
      <c r="G8" s="128" t="s">
        <v>278</v>
      </c>
      <c r="H8" s="128" t="s">
        <v>275</v>
      </c>
      <c r="I8" s="128" t="s">
        <v>276</v>
      </c>
      <c r="J8" s="128" t="s">
        <v>274</v>
      </c>
      <c r="K8" s="193">
        <v>4</v>
      </c>
      <c r="L8" s="169" t="s">
        <v>271</v>
      </c>
      <c r="M8" s="128" t="s">
        <v>272</v>
      </c>
      <c r="N8" s="173" t="s">
        <v>16</v>
      </c>
      <c r="O8" s="172" t="s">
        <v>11</v>
      </c>
      <c r="P8" s="190" t="s">
        <v>12</v>
      </c>
      <c r="Q8" s="194">
        <v>2</v>
      </c>
      <c r="S8" s="11">
        <v>2</v>
      </c>
      <c r="T8" s="11">
        <v>2</v>
      </c>
    </row>
    <row r="9" spans="1:20" ht="71.25">
      <c r="A9" s="199"/>
      <c r="B9" s="199"/>
      <c r="C9" s="10" t="str">
        <f t="shared" si="0"/>
        <v>لطفاً امتياز را انتخاب نمائيد</v>
      </c>
      <c r="D9" s="16"/>
      <c r="E9" s="17"/>
      <c r="F9" s="128" t="s">
        <v>13</v>
      </c>
      <c r="G9" s="128" t="s">
        <v>14</v>
      </c>
      <c r="H9" s="5"/>
      <c r="I9" s="128" t="s">
        <v>15</v>
      </c>
      <c r="J9" s="5"/>
      <c r="K9" s="193"/>
      <c r="L9" s="171"/>
      <c r="M9" s="167" t="s">
        <v>349</v>
      </c>
      <c r="N9" s="173"/>
      <c r="O9" s="172"/>
      <c r="P9" s="190"/>
      <c r="Q9" s="194"/>
      <c r="S9" s="11">
        <v>4</v>
      </c>
      <c r="T9" s="11">
        <v>4</v>
      </c>
    </row>
    <row r="10" spans="1:20" ht="111.75" customHeight="1">
      <c r="A10" s="9" t="str">
        <f t="shared" ref="A10:A31" si="1">IF(B10="NA",(5*K10),"")</f>
        <v/>
      </c>
      <c r="B10" s="10" t="str">
        <f t="shared" ref="B10:B17" si="2">IF(C10="لطفاً امتياز را انتخاب نمائيد","لطفاً امتیاز را انتخاب نمائید",IF(C10="NA","NA",C10*K10))</f>
        <v>لطفاً امتیاز را انتخاب نمائید</v>
      </c>
      <c r="C10" s="10" t="str">
        <f t="shared" si="0"/>
        <v>لطفاً امتياز را انتخاب نمائيد</v>
      </c>
      <c r="D10" s="16"/>
      <c r="E10" s="17"/>
      <c r="F10" s="128" t="s">
        <v>24</v>
      </c>
      <c r="G10" s="128" t="s">
        <v>25</v>
      </c>
      <c r="H10" s="128" t="s">
        <v>26</v>
      </c>
      <c r="I10" s="128" t="s">
        <v>27</v>
      </c>
      <c r="J10" s="128" t="s">
        <v>28</v>
      </c>
      <c r="K10" s="1">
        <v>5</v>
      </c>
      <c r="L10" s="123" t="s">
        <v>271</v>
      </c>
      <c r="M10" s="128" t="s">
        <v>29</v>
      </c>
      <c r="N10" s="128" t="s">
        <v>314</v>
      </c>
      <c r="O10" s="135" t="s">
        <v>30</v>
      </c>
      <c r="P10" s="7" t="s">
        <v>12</v>
      </c>
      <c r="Q10" s="127">
        <v>3</v>
      </c>
      <c r="S10" s="11">
        <v>5</v>
      </c>
      <c r="T10" s="11">
        <v>5</v>
      </c>
    </row>
    <row r="11" spans="1:20" ht="71.25">
      <c r="A11" s="9" t="str">
        <f t="shared" si="1"/>
        <v/>
      </c>
      <c r="B11" s="10" t="str">
        <f t="shared" si="2"/>
        <v>لطفاً امتیاز را انتخاب نمائید</v>
      </c>
      <c r="C11" s="10" t="str">
        <f t="shared" si="0"/>
        <v>لطفاً امتياز را انتخاب نمائيد</v>
      </c>
      <c r="D11" s="16"/>
      <c r="E11" s="17"/>
      <c r="F11" s="128" t="s">
        <v>31</v>
      </c>
      <c r="G11" s="5"/>
      <c r="H11" s="128" t="s">
        <v>32</v>
      </c>
      <c r="I11" s="5"/>
      <c r="J11" s="128" t="s">
        <v>33</v>
      </c>
      <c r="K11" s="1">
        <v>5</v>
      </c>
      <c r="L11" s="123" t="s">
        <v>271</v>
      </c>
      <c r="M11" s="167"/>
      <c r="N11" s="128" t="s">
        <v>34</v>
      </c>
      <c r="O11" s="135" t="s">
        <v>30</v>
      </c>
      <c r="P11" s="7" t="s">
        <v>12</v>
      </c>
      <c r="Q11" s="127">
        <v>4</v>
      </c>
      <c r="S11" s="11" t="s">
        <v>167</v>
      </c>
      <c r="T11" s="11" t="s">
        <v>167</v>
      </c>
    </row>
    <row r="12" spans="1:20" s="8" customFormat="1" ht="114">
      <c r="A12" s="127" t="str">
        <f t="shared" ref="A12" si="3">IF(B12="NA",(5*K12),"")</f>
        <v/>
      </c>
      <c r="B12" s="10" t="str">
        <f t="shared" ref="B12" si="4">IF(C12="لطفاً امتياز را انتخاب نمائيد","لطفاً امتیاز را انتخاب نمائید",IF(C12="NA","NA",C12*K12))</f>
        <v>لطفاً امتیاز را انتخاب نمائید</v>
      </c>
      <c r="C12" s="10" t="str">
        <f t="shared" si="0"/>
        <v>لطفاً امتياز را انتخاب نمائيد</v>
      </c>
      <c r="D12" s="16"/>
      <c r="E12" s="17"/>
      <c r="F12" s="136" t="s">
        <v>295</v>
      </c>
      <c r="G12" s="137"/>
      <c r="H12" s="136" t="s">
        <v>296</v>
      </c>
      <c r="I12" s="136" t="s">
        <v>297</v>
      </c>
      <c r="J12" s="137"/>
      <c r="K12" s="1">
        <v>5</v>
      </c>
      <c r="L12" s="123" t="s">
        <v>281</v>
      </c>
      <c r="M12" s="136" t="s">
        <v>298</v>
      </c>
      <c r="N12" s="138" t="s">
        <v>299</v>
      </c>
      <c r="O12" s="140" t="s">
        <v>41</v>
      </c>
      <c r="P12" s="7" t="s">
        <v>42</v>
      </c>
      <c r="Q12" s="139">
        <v>5</v>
      </c>
    </row>
    <row r="13" spans="1:20" ht="108" customHeight="1">
      <c r="A13" s="9" t="str">
        <f t="shared" si="1"/>
        <v/>
      </c>
      <c r="B13" s="10" t="str">
        <f t="shared" si="2"/>
        <v>لطفاً امتیاز را انتخاب نمائید</v>
      </c>
      <c r="C13" s="10" t="str">
        <f t="shared" si="0"/>
        <v>لطفاً امتياز را انتخاب نمائيد</v>
      </c>
      <c r="D13" s="16"/>
      <c r="E13" s="17"/>
      <c r="F13" s="128" t="s">
        <v>247</v>
      </c>
      <c r="G13" s="128" t="s">
        <v>35</v>
      </c>
      <c r="H13" s="128" t="s">
        <v>36</v>
      </c>
      <c r="I13" s="128" t="s">
        <v>37</v>
      </c>
      <c r="J13" s="128" t="s">
        <v>38</v>
      </c>
      <c r="K13" s="1">
        <v>3</v>
      </c>
      <c r="L13" s="123" t="s">
        <v>281</v>
      </c>
      <c r="M13" s="128" t="s">
        <v>39</v>
      </c>
      <c r="N13" s="128" t="s">
        <v>40</v>
      </c>
      <c r="O13" s="140" t="s">
        <v>41</v>
      </c>
      <c r="P13" s="7" t="s">
        <v>42</v>
      </c>
      <c r="Q13" s="127">
        <v>6</v>
      </c>
    </row>
    <row r="14" spans="1:20" s="8" customFormat="1" ht="156.75">
      <c r="A14" s="127" t="str">
        <f t="shared" ref="A14" si="5">IF(B14="NA",(5*K14),"")</f>
        <v/>
      </c>
      <c r="B14" s="10" t="str">
        <f t="shared" ref="B14" si="6">IF(C14="لطفاً امتياز را انتخاب نمائيد","لطفاً امتیاز را انتخاب نمائید",IF(C14="NA","NA",C14*K14))</f>
        <v>لطفاً امتیاز را انتخاب نمائید</v>
      </c>
      <c r="C14" s="10" t="str">
        <f t="shared" si="0"/>
        <v>لطفاً امتياز را انتخاب نمائيد</v>
      </c>
      <c r="D14" s="16"/>
      <c r="E14" s="17"/>
      <c r="F14" s="136" t="s">
        <v>315</v>
      </c>
      <c r="G14" s="136" t="s">
        <v>300</v>
      </c>
      <c r="H14" s="136" t="s">
        <v>316</v>
      </c>
      <c r="I14" s="137"/>
      <c r="J14" s="136" t="s">
        <v>317</v>
      </c>
      <c r="K14" s="143">
        <v>3</v>
      </c>
      <c r="L14" s="123" t="s">
        <v>281</v>
      </c>
      <c r="M14" s="136" t="s">
        <v>301</v>
      </c>
      <c r="N14" s="138" t="s">
        <v>302</v>
      </c>
      <c r="O14" s="140" t="s">
        <v>41</v>
      </c>
      <c r="P14" s="7" t="s">
        <v>42</v>
      </c>
      <c r="Q14" s="139">
        <v>7</v>
      </c>
    </row>
    <row r="15" spans="1:20" s="8" customFormat="1" ht="102" customHeight="1">
      <c r="A15" s="127" t="str">
        <f t="shared" ref="A15" si="7">IF(B15="NA",(5*K15),"")</f>
        <v/>
      </c>
      <c r="B15" s="10" t="str">
        <f t="shared" ref="B15" si="8">IF(C15="لطفاً امتياز را انتخاب نمائيد","لطفاً امتیاز را انتخاب نمائید",IF(C15="NA","NA",C15*K15))</f>
        <v>لطفاً امتیاز را انتخاب نمائید</v>
      </c>
      <c r="C15" s="10" t="str">
        <f t="shared" si="0"/>
        <v>لطفاً امتياز را انتخاب نمائيد</v>
      </c>
      <c r="D15" s="16"/>
      <c r="E15" s="17"/>
      <c r="F15" s="136" t="s">
        <v>303</v>
      </c>
      <c r="G15" s="137"/>
      <c r="H15" s="136" t="s">
        <v>304</v>
      </c>
      <c r="I15" s="137"/>
      <c r="J15" s="136" t="s">
        <v>305</v>
      </c>
      <c r="K15" s="143">
        <v>3</v>
      </c>
      <c r="L15" s="123" t="s">
        <v>281</v>
      </c>
      <c r="M15" s="136" t="s">
        <v>306</v>
      </c>
      <c r="N15" s="138" t="s">
        <v>307</v>
      </c>
      <c r="O15" s="140" t="s">
        <v>41</v>
      </c>
      <c r="P15" s="7" t="s">
        <v>42</v>
      </c>
      <c r="Q15" s="139">
        <v>8</v>
      </c>
    </row>
    <row r="16" spans="1:20" ht="77.25">
      <c r="A16" s="9" t="str">
        <f t="shared" si="1"/>
        <v/>
      </c>
      <c r="B16" s="10" t="str">
        <f t="shared" si="2"/>
        <v>لطفاً امتیاز را انتخاب نمائید</v>
      </c>
      <c r="C16" s="10" t="str">
        <f t="shared" si="0"/>
        <v>لطفاً امتياز را انتخاب نمائيد</v>
      </c>
      <c r="D16" s="16"/>
      <c r="E16" s="17"/>
      <c r="F16" s="128" t="s">
        <v>323</v>
      </c>
      <c r="G16" s="5"/>
      <c r="H16" s="128" t="s">
        <v>43</v>
      </c>
      <c r="I16" s="128" t="s">
        <v>44</v>
      </c>
      <c r="J16" s="128" t="s">
        <v>45</v>
      </c>
      <c r="K16" s="1">
        <v>2</v>
      </c>
      <c r="L16" s="123" t="s">
        <v>281</v>
      </c>
      <c r="M16" s="128"/>
      <c r="N16" s="128" t="s">
        <v>46</v>
      </c>
      <c r="O16" s="135" t="s">
        <v>41</v>
      </c>
      <c r="P16" s="7" t="s">
        <v>42</v>
      </c>
      <c r="Q16" s="127">
        <v>9</v>
      </c>
    </row>
    <row r="17" spans="1:17" ht="114">
      <c r="A17" s="9" t="str">
        <f t="shared" si="1"/>
        <v/>
      </c>
      <c r="B17" s="10" t="str">
        <f t="shared" si="2"/>
        <v>لطفاً امتیاز را انتخاب نمائید</v>
      </c>
      <c r="C17" s="10" t="str">
        <f t="shared" si="0"/>
        <v>لطفاً امتياز را انتخاب نمائيد</v>
      </c>
      <c r="D17" s="16"/>
      <c r="E17" s="17"/>
      <c r="F17" s="128" t="s">
        <v>47</v>
      </c>
      <c r="G17" s="128" t="s">
        <v>48</v>
      </c>
      <c r="H17" s="128" t="s">
        <v>178</v>
      </c>
      <c r="I17" s="128" t="s">
        <v>49</v>
      </c>
      <c r="J17" s="128" t="s">
        <v>50</v>
      </c>
      <c r="K17" s="1">
        <v>2</v>
      </c>
      <c r="L17" s="123" t="s">
        <v>281</v>
      </c>
      <c r="M17" s="128" t="s">
        <v>51</v>
      </c>
      <c r="N17" s="128" t="s">
        <v>52</v>
      </c>
      <c r="O17" s="135" t="s">
        <v>53</v>
      </c>
      <c r="P17" s="7" t="s">
        <v>42</v>
      </c>
      <c r="Q17" s="127">
        <v>10</v>
      </c>
    </row>
    <row r="18" spans="1:17" s="8" customFormat="1" ht="85.5">
      <c r="A18" s="90" t="str">
        <f t="shared" ref="A18" si="9">IF(B18="NA",(5*K18),"")</f>
        <v/>
      </c>
      <c r="B18" s="10" t="str">
        <f t="shared" ref="B18" si="10">IF(C18="لطفاً امتياز را انتخاب نمائيد","لطفاً امتیاز را انتخاب نمائید",IF(C18="NA","NA",C18*K18))</f>
        <v>لطفاً امتیاز را انتخاب نمائید</v>
      </c>
      <c r="C18" s="10" t="str">
        <f t="shared" si="0"/>
        <v>لطفاً امتياز را انتخاب نمائيد</v>
      </c>
      <c r="D18" s="16"/>
      <c r="E18" s="17"/>
      <c r="F18" s="128" t="s">
        <v>234</v>
      </c>
      <c r="G18" s="5"/>
      <c r="H18" s="128" t="s">
        <v>235</v>
      </c>
      <c r="I18" s="128" t="s">
        <v>236</v>
      </c>
      <c r="J18" s="5"/>
      <c r="K18" s="1">
        <v>3</v>
      </c>
      <c r="L18" s="123" t="s">
        <v>281</v>
      </c>
      <c r="M18" s="128" t="s">
        <v>237</v>
      </c>
      <c r="N18" s="128" t="s">
        <v>233</v>
      </c>
      <c r="O18" s="141" t="s">
        <v>53</v>
      </c>
      <c r="P18" s="7" t="s">
        <v>42</v>
      </c>
      <c r="Q18" s="127">
        <v>11</v>
      </c>
    </row>
    <row r="19" spans="1:17" ht="99.75">
      <c r="A19" s="198" t="str">
        <f>IF(B19="NA",K19*5,"")</f>
        <v/>
      </c>
      <c r="B19" s="198" t="str">
        <f>IF(OR(C19="لطفاً امتياز را انتخاب نمائيد",C20="لطفاً امتياز را انتخاب نمائيد"),"لطفاً امتیاز را انتخاب نمائید",IF(AND(C19="NA",C20="NA"),"NA",AVERAGE(C6:C7)*K19))</f>
        <v>لطفاً امتیاز را انتخاب نمائید</v>
      </c>
      <c r="C19" s="10" t="str">
        <f t="shared" si="0"/>
        <v>لطفاً امتياز را انتخاب نمائيد</v>
      </c>
      <c r="D19" s="16"/>
      <c r="E19" s="17"/>
      <c r="F19" s="128" t="s">
        <v>283</v>
      </c>
      <c r="G19" s="128" t="s">
        <v>54</v>
      </c>
      <c r="H19" s="128" t="s">
        <v>55</v>
      </c>
      <c r="I19" s="5"/>
      <c r="J19" s="128" t="s">
        <v>56</v>
      </c>
      <c r="K19" s="193">
        <v>3</v>
      </c>
      <c r="L19" s="169" t="s">
        <v>281</v>
      </c>
      <c r="M19" s="128" t="s">
        <v>282</v>
      </c>
      <c r="N19" s="173" t="s">
        <v>57</v>
      </c>
      <c r="O19" s="174" t="s">
        <v>53</v>
      </c>
      <c r="P19" s="195" t="s">
        <v>42</v>
      </c>
      <c r="Q19" s="193">
        <v>12</v>
      </c>
    </row>
    <row r="20" spans="1:17" ht="71.25">
      <c r="A20" s="199"/>
      <c r="B20" s="199"/>
      <c r="C20" s="10" t="str">
        <f t="shared" si="0"/>
        <v>لطفاً امتياز را انتخاب نمائيد</v>
      </c>
      <c r="D20" s="16"/>
      <c r="E20" s="17"/>
      <c r="F20" s="128" t="s">
        <v>286</v>
      </c>
      <c r="G20" s="167" t="s">
        <v>58</v>
      </c>
      <c r="H20" s="128" t="s">
        <v>284</v>
      </c>
      <c r="I20" s="128" t="s">
        <v>59</v>
      </c>
      <c r="J20" s="128" t="s">
        <v>60</v>
      </c>
      <c r="K20" s="193"/>
      <c r="L20" s="171"/>
      <c r="M20" s="128" t="s">
        <v>285</v>
      </c>
      <c r="N20" s="173"/>
      <c r="O20" s="174"/>
      <c r="P20" s="195"/>
      <c r="Q20" s="193"/>
    </row>
    <row r="21" spans="1:17" ht="199.5">
      <c r="A21" s="9" t="str">
        <f t="shared" si="1"/>
        <v/>
      </c>
      <c r="B21" s="10" t="str">
        <f t="shared" ref="B21:B22" si="11">IF(C21="لطفاً امتياز را انتخاب نمائيد","لطفاً امتیاز را انتخاب نمائید",IF(C21="NA","NA",C21*K21))</f>
        <v>لطفاً امتیاز را انتخاب نمائید</v>
      </c>
      <c r="C21" s="10" t="str">
        <f t="shared" si="0"/>
        <v>لطفاً امتياز را انتخاب نمائيد</v>
      </c>
      <c r="D21" s="16"/>
      <c r="E21" s="17"/>
      <c r="F21" s="128" t="s">
        <v>239</v>
      </c>
      <c r="G21" s="128" t="s">
        <v>240</v>
      </c>
      <c r="H21" s="128" t="s">
        <v>241</v>
      </c>
      <c r="I21" s="128" t="s">
        <v>242</v>
      </c>
      <c r="J21" s="128" t="s">
        <v>62</v>
      </c>
      <c r="K21" s="1">
        <v>3</v>
      </c>
      <c r="L21" s="123" t="s">
        <v>277</v>
      </c>
      <c r="M21" s="128" t="s">
        <v>238</v>
      </c>
      <c r="N21" s="128" t="s">
        <v>63</v>
      </c>
      <c r="O21" s="141" t="s">
        <v>61</v>
      </c>
      <c r="P21" s="2" t="s">
        <v>42</v>
      </c>
      <c r="Q21" s="1">
        <v>13</v>
      </c>
    </row>
    <row r="22" spans="1:17" ht="71.25">
      <c r="A22" s="9" t="str">
        <f t="shared" si="1"/>
        <v/>
      </c>
      <c r="B22" s="10" t="str">
        <f t="shared" si="11"/>
        <v>لطفاً امتیاز را انتخاب نمائید</v>
      </c>
      <c r="C22" s="10" t="str">
        <f t="shared" si="0"/>
        <v>لطفاً امتياز را انتخاب نمائيد</v>
      </c>
      <c r="D22" s="16"/>
      <c r="E22" s="17"/>
      <c r="F22" s="128" t="s">
        <v>64</v>
      </c>
      <c r="G22" s="5"/>
      <c r="H22" s="5"/>
      <c r="I22" s="128" t="s">
        <v>65</v>
      </c>
      <c r="J22" s="5"/>
      <c r="K22" s="1">
        <v>1</v>
      </c>
      <c r="L22" s="123" t="s">
        <v>277</v>
      </c>
      <c r="M22" s="128" t="s">
        <v>66</v>
      </c>
      <c r="N22" s="128" t="s">
        <v>67</v>
      </c>
      <c r="O22" s="135" t="s">
        <v>61</v>
      </c>
      <c r="P22" s="7" t="s">
        <v>42</v>
      </c>
      <c r="Q22" s="127">
        <v>14</v>
      </c>
    </row>
    <row r="23" spans="1:17" s="8" customFormat="1" ht="99.75">
      <c r="A23" s="127" t="str">
        <f t="shared" ref="A23" si="12">IF(B23="NA",(5*K23),"")</f>
        <v/>
      </c>
      <c r="B23" s="10" t="str">
        <f t="shared" ref="B23" si="13">IF(C23="لطفاً امتياز را انتخاب نمائيد","لطفاً امتیاز را انتخاب نمائید",IF(C23="NA","NA",C23*K23))</f>
        <v>لطفاً امتیاز را انتخاب نمائید</v>
      </c>
      <c r="C23" s="10" t="str">
        <f t="shared" si="0"/>
        <v>لطفاً امتياز را انتخاب نمائيد</v>
      </c>
      <c r="D23" s="16"/>
      <c r="E23" s="17"/>
      <c r="F23" s="136" t="s">
        <v>311</v>
      </c>
      <c r="G23" s="137"/>
      <c r="H23" s="136" t="s">
        <v>312</v>
      </c>
      <c r="I23" s="136" t="s">
        <v>313</v>
      </c>
      <c r="J23" s="136" t="s">
        <v>308</v>
      </c>
      <c r="K23" s="143">
        <v>4</v>
      </c>
      <c r="L23" s="145" t="s">
        <v>271</v>
      </c>
      <c r="M23" s="138" t="s">
        <v>310</v>
      </c>
      <c r="N23" s="138" t="s">
        <v>309</v>
      </c>
      <c r="O23" s="135" t="s">
        <v>77</v>
      </c>
      <c r="P23" s="7" t="s">
        <v>42</v>
      </c>
      <c r="Q23" s="139">
        <v>15</v>
      </c>
    </row>
    <row r="24" spans="1:17" ht="108" customHeight="1">
      <c r="A24" s="196" t="str">
        <f t="shared" si="1"/>
        <v/>
      </c>
      <c r="B24" s="198" t="str">
        <f t="shared" ref="B24" si="14">IF(OR(C24="لطفاً امتياز را انتخاب نمائيد",C25="لطفاً امتياز را انتخاب نمائيد"),"لطفاً امتیاز را انتخاب نمائید",IF(AND(C24="NA",C25="NA"),"NA",AVERAGE(C24:C25)*K24))</f>
        <v>لطفاً امتیاز را انتخاب نمائید</v>
      </c>
      <c r="C24" s="10" t="str">
        <f t="shared" si="0"/>
        <v>لطفاً امتياز را انتخاب نمائيد</v>
      </c>
      <c r="D24" s="16"/>
      <c r="E24" s="17"/>
      <c r="F24" s="128" t="s">
        <v>293</v>
      </c>
      <c r="G24" s="128" t="s">
        <v>68</v>
      </c>
      <c r="H24" s="128" t="s">
        <v>69</v>
      </c>
      <c r="I24" s="5"/>
      <c r="J24" s="128" t="s">
        <v>70</v>
      </c>
      <c r="K24" s="193">
        <v>3</v>
      </c>
      <c r="L24" s="169" t="s">
        <v>280</v>
      </c>
      <c r="M24" s="167" t="s">
        <v>350</v>
      </c>
      <c r="N24" s="173" t="s">
        <v>294</v>
      </c>
      <c r="O24" s="174" t="s">
        <v>71</v>
      </c>
      <c r="P24" s="190" t="s">
        <v>42</v>
      </c>
      <c r="Q24" s="194">
        <v>16</v>
      </c>
    </row>
    <row r="25" spans="1:17" ht="57.75" customHeight="1">
      <c r="A25" s="197"/>
      <c r="B25" s="199"/>
      <c r="C25" s="10" t="str">
        <f t="shared" si="0"/>
        <v>لطفاً امتياز را انتخاب نمائيد</v>
      </c>
      <c r="D25" s="16"/>
      <c r="E25" s="17"/>
      <c r="F25" s="128" t="s">
        <v>72</v>
      </c>
      <c r="G25" s="128" t="s">
        <v>73</v>
      </c>
      <c r="H25" s="5"/>
      <c r="I25" s="128" t="s">
        <v>74</v>
      </c>
      <c r="J25" s="5"/>
      <c r="K25" s="193"/>
      <c r="L25" s="171"/>
      <c r="M25" s="3" t="s">
        <v>75</v>
      </c>
      <c r="N25" s="173"/>
      <c r="O25" s="174"/>
      <c r="P25" s="190"/>
      <c r="Q25" s="194"/>
    </row>
    <row r="26" spans="1:17" ht="156.75">
      <c r="A26" s="196" t="str">
        <f t="shared" ref="A26" si="15">IF(B26="NA",(5*K26),"")</f>
        <v/>
      </c>
      <c r="B26" s="198" t="str">
        <f t="shared" ref="B26" si="16">IF(OR(C26="لطفاً امتياز را انتخاب نمائيد",C27="لطفاً امتياز را انتخاب نمائيد"),"لطفاً امتیاز را انتخاب نمائید",IF(AND(C26="NA",C27="NA"),"NA",AVERAGE(C26:C27)*K26))</f>
        <v>لطفاً امتیاز را انتخاب نمائید</v>
      </c>
      <c r="C26" s="10" t="str">
        <f t="shared" si="0"/>
        <v>لطفاً امتياز را انتخاب نمائيد</v>
      </c>
      <c r="D26" s="16"/>
      <c r="E26" s="17"/>
      <c r="F26" s="146" t="s">
        <v>332</v>
      </c>
      <c r="G26" s="146" t="s">
        <v>333</v>
      </c>
      <c r="H26" s="146" t="s">
        <v>334</v>
      </c>
      <c r="I26" s="146" t="s">
        <v>335</v>
      </c>
      <c r="J26" s="128" t="s">
        <v>76</v>
      </c>
      <c r="K26" s="201">
        <v>3</v>
      </c>
      <c r="L26" s="169" t="s">
        <v>279</v>
      </c>
      <c r="M26" s="146" t="s">
        <v>336</v>
      </c>
      <c r="N26" s="175" t="s">
        <v>330</v>
      </c>
      <c r="O26" s="177" t="s">
        <v>77</v>
      </c>
      <c r="P26" s="191" t="s">
        <v>42</v>
      </c>
      <c r="Q26" s="196">
        <v>17</v>
      </c>
    </row>
    <row r="27" spans="1:17" ht="126" customHeight="1">
      <c r="A27" s="197"/>
      <c r="B27" s="199"/>
      <c r="C27" s="10" t="str">
        <f t="shared" si="0"/>
        <v>لطفاً امتياز را انتخاب نمائيد</v>
      </c>
      <c r="D27" s="16"/>
      <c r="E27" s="17"/>
      <c r="F27" s="128" t="s">
        <v>80</v>
      </c>
      <c r="G27" s="128" t="s">
        <v>81</v>
      </c>
      <c r="H27" s="128" t="s">
        <v>82</v>
      </c>
      <c r="I27" s="128" t="s">
        <v>83</v>
      </c>
      <c r="J27" s="128" t="s">
        <v>84</v>
      </c>
      <c r="K27" s="202"/>
      <c r="L27" s="171"/>
      <c r="M27" s="146" t="s">
        <v>331</v>
      </c>
      <c r="N27" s="176"/>
      <c r="O27" s="178"/>
      <c r="P27" s="192"/>
      <c r="Q27" s="197"/>
    </row>
    <row r="28" spans="1:17" ht="193.5" customHeight="1">
      <c r="A28" s="9" t="str">
        <f t="shared" si="1"/>
        <v/>
      </c>
      <c r="B28" s="10" t="str">
        <f t="shared" ref="B28:B35" si="17">IF(C28="لطفاً امتياز را انتخاب نمائيد","لطفاً امتیاز را انتخاب نمائید",IF(C28="NA","NA",C28*K28))</f>
        <v>لطفاً امتیاز را انتخاب نمائید</v>
      </c>
      <c r="C28" s="10" t="str">
        <f t="shared" si="0"/>
        <v>لطفاً امتياز را انتخاب نمائيد</v>
      </c>
      <c r="D28" s="16"/>
      <c r="E28" s="17"/>
      <c r="F28" s="128" t="s">
        <v>248</v>
      </c>
      <c r="G28" s="128" t="s">
        <v>249</v>
      </c>
      <c r="H28" s="128" t="s">
        <v>85</v>
      </c>
      <c r="I28" s="128" t="s">
        <v>86</v>
      </c>
      <c r="J28" s="128" t="s">
        <v>87</v>
      </c>
      <c r="K28" s="1">
        <v>2</v>
      </c>
      <c r="L28" s="123" t="s">
        <v>281</v>
      </c>
      <c r="M28" s="128" t="s">
        <v>290</v>
      </c>
      <c r="N28" s="128" t="s">
        <v>291</v>
      </c>
      <c r="O28" s="135" t="s">
        <v>77</v>
      </c>
      <c r="P28" s="7" t="s">
        <v>42</v>
      </c>
      <c r="Q28" s="127">
        <v>18</v>
      </c>
    </row>
    <row r="29" spans="1:17" ht="99.75">
      <c r="A29" s="9" t="str">
        <f t="shared" si="1"/>
        <v/>
      </c>
      <c r="B29" s="10" t="str">
        <f t="shared" si="17"/>
        <v>لطفاً امتیاز را انتخاب نمائید</v>
      </c>
      <c r="C29" s="10" t="str">
        <f t="shared" si="0"/>
        <v>لطفاً امتياز را انتخاب نمائيد</v>
      </c>
      <c r="D29" s="16"/>
      <c r="E29" s="17"/>
      <c r="F29" s="128" t="s">
        <v>88</v>
      </c>
      <c r="G29" s="128" t="s">
        <v>89</v>
      </c>
      <c r="H29" s="128" t="s">
        <v>90</v>
      </c>
      <c r="I29" s="128" t="s">
        <v>91</v>
      </c>
      <c r="J29" s="128" t="s">
        <v>92</v>
      </c>
      <c r="K29" s="1">
        <v>3</v>
      </c>
      <c r="L29" s="123" t="s">
        <v>324</v>
      </c>
      <c r="M29" s="128" t="s">
        <v>93</v>
      </c>
      <c r="N29" s="128" t="s">
        <v>94</v>
      </c>
      <c r="O29" s="135" t="s">
        <v>77</v>
      </c>
      <c r="P29" s="7" t="s">
        <v>42</v>
      </c>
      <c r="Q29" s="127">
        <v>19</v>
      </c>
    </row>
    <row r="30" spans="1:17" ht="121.5" customHeight="1">
      <c r="A30" s="9" t="str">
        <f t="shared" si="1"/>
        <v/>
      </c>
      <c r="B30" s="10" t="str">
        <f t="shared" si="17"/>
        <v>لطفاً امتیاز را انتخاب نمائید</v>
      </c>
      <c r="C30" s="10" t="str">
        <f t="shared" si="0"/>
        <v>لطفاً امتياز را انتخاب نمائيد</v>
      </c>
      <c r="D30" s="16"/>
      <c r="E30" s="17"/>
      <c r="F30" s="4" t="s">
        <v>95</v>
      </c>
      <c r="G30" s="4" t="s">
        <v>96</v>
      </c>
      <c r="H30" s="5"/>
      <c r="I30" s="5"/>
      <c r="J30" s="128" t="s">
        <v>97</v>
      </c>
      <c r="K30" s="1">
        <v>3</v>
      </c>
      <c r="L30" s="123" t="s">
        <v>271</v>
      </c>
      <c r="M30" s="3" t="s">
        <v>98</v>
      </c>
      <c r="N30" s="128" t="s">
        <v>99</v>
      </c>
      <c r="O30" s="135" t="s">
        <v>77</v>
      </c>
      <c r="P30" s="7" t="s">
        <v>42</v>
      </c>
      <c r="Q30" s="127">
        <v>20</v>
      </c>
    </row>
    <row r="31" spans="1:17" ht="85.5">
      <c r="A31" s="9" t="str">
        <f t="shared" si="1"/>
        <v/>
      </c>
      <c r="B31" s="10" t="str">
        <f t="shared" si="17"/>
        <v>لطفاً امتیاز را انتخاب نمائید</v>
      </c>
      <c r="C31" s="10" t="str">
        <f t="shared" si="0"/>
        <v>لطفاً امتياز را انتخاب نمائيد</v>
      </c>
      <c r="D31" s="16"/>
      <c r="E31" s="17"/>
      <c r="F31" s="128" t="s">
        <v>292</v>
      </c>
      <c r="G31" s="167" t="s">
        <v>363</v>
      </c>
      <c r="H31" s="167" t="s">
        <v>364</v>
      </c>
      <c r="I31" s="5"/>
      <c r="J31" s="128" t="s">
        <v>100</v>
      </c>
      <c r="K31" s="1">
        <v>1</v>
      </c>
      <c r="L31" s="123" t="s">
        <v>271</v>
      </c>
      <c r="M31" s="128" t="s">
        <v>101</v>
      </c>
      <c r="N31" s="128" t="s">
        <v>102</v>
      </c>
      <c r="O31" s="135" t="s">
        <v>77</v>
      </c>
      <c r="P31" s="7" t="s">
        <v>42</v>
      </c>
      <c r="Q31" s="127">
        <v>21</v>
      </c>
    </row>
    <row r="32" spans="1:17" ht="142.5">
      <c r="A32" s="9" t="str">
        <f>IF(B32="NA",(5*K32),"")</f>
        <v/>
      </c>
      <c r="B32" s="10" t="str">
        <f t="shared" si="17"/>
        <v>لطفاً امتیاز را انتخاب نمائید</v>
      </c>
      <c r="C32" s="10" t="str">
        <f t="shared" si="0"/>
        <v>لطفاً امتياز را انتخاب نمائيد</v>
      </c>
      <c r="D32" s="16"/>
      <c r="E32" s="17"/>
      <c r="F32" s="167" t="s">
        <v>351</v>
      </c>
      <c r="G32" s="167" t="s">
        <v>352</v>
      </c>
      <c r="H32" s="146" t="s">
        <v>338</v>
      </c>
      <c r="I32" s="5"/>
      <c r="J32" s="146" t="s">
        <v>337</v>
      </c>
      <c r="K32" s="1">
        <v>2</v>
      </c>
      <c r="L32" s="123" t="s">
        <v>271</v>
      </c>
      <c r="M32" s="128" t="s">
        <v>103</v>
      </c>
      <c r="N32" s="128" t="s">
        <v>104</v>
      </c>
      <c r="O32" s="135" t="s">
        <v>105</v>
      </c>
      <c r="P32" s="7" t="s">
        <v>42</v>
      </c>
      <c r="Q32" s="127">
        <v>22</v>
      </c>
    </row>
    <row r="33" spans="1:17" ht="195" customHeight="1">
      <c r="A33" s="9" t="str">
        <f>IF(B33="NA",(5*K33),"")</f>
        <v/>
      </c>
      <c r="B33" s="10" t="str">
        <f t="shared" si="17"/>
        <v>لطفاً امتیاز را انتخاب نمائید</v>
      </c>
      <c r="C33" s="10" t="str">
        <f t="shared" si="0"/>
        <v>لطفاً امتياز را انتخاب نمائيد</v>
      </c>
      <c r="D33" s="16"/>
      <c r="E33" s="17"/>
      <c r="F33" s="167" t="s">
        <v>365</v>
      </c>
      <c r="G33" s="167" t="s">
        <v>366</v>
      </c>
      <c r="H33" s="167" t="s">
        <v>367</v>
      </c>
      <c r="I33" s="5"/>
      <c r="J33" s="128" t="s">
        <v>106</v>
      </c>
      <c r="K33" s="1">
        <v>4</v>
      </c>
      <c r="L33" s="123" t="s">
        <v>279</v>
      </c>
      <c r="M33" s="128" t="s">
        <v>107</v>
      </c>
      <c r="N33" s="130" t="s">
        <v>108</v>
      </c>
      <c r="O33" s="135" t="s">
        <v>105</v>
      </c>
      <c r="P33" s="7" t="s">
        <v>42</v>
      </c>
      <c r="Q33" s="127">
        <v>23</v>
      </c>
    </row>
    <row r="34" spans="1:17" ht="142.5">
      <c r="A34" s="9" t="str">
        <f t="shared" ref="A34:A35" si="18">IF(B34="NA",(5*K34),"")</f>
        <v/>
      </c>
      <c r="B34" s="10" t="str">
        <f t="shared" si="17"/>
        <v>لطفاً امتیاز را انتخاب نمائید</v>
      </c>
      <c r="C34" s="10" t="str">
        <f t="shared" si="0"/>
        <v>لطفاً امتياز را انتخاب نمائيد</v>
      </c>
      <c r="D34" s="16"/>
      <c r="E34" s="17"/>
      <c r="F34" s="167" t="s">
        <v>353</v>
      </c>
      <c r="G34" s="167" t="s">
        <v>354</v>
      </c>
      <c r="H34" s="128" t="s">
        <v>109</v>
      </c>
      <c r="I34" s="128" t="s">
        <v>110</v>
      </c>
      <c r="J34" s="128" t="s">
        <v>111</v>
      </c>
      <c r="K34" s="1">
        <v>4</v>
      </c>
      <c r="L34" s="123" t="s">
        <v>271</v>
      </c>
      <c r="M34" s="3" t="s">
        <v>112</v>
      </c>
      <c r="N34" s="130" t="s">
        <v>326</v>
      </c>
      <c r="O34" s="141" t="s">
        <v>105</v>
      </c>
      <c r="P34" s="7" t="s">
        <v>42</v>
      </c>
      <c r="Q34" s="127">
        <v>24</v>
      </c>
    </row>
    <row r="35" spans="1:17" ht="71.25">
      <c r="A35" s="9" t="str">
        <f t="shared" si="18"/>
        <v/>
      </c>
      <c r="B35" s="10" t="str">
        <f t="shared" si="17"/>
        <v>لطفاً امتیاز را انتخاب نمائید</v>
      </c>
      <c r="C35" s="10" t="str">
        <f t="shared" si="0"/>
        <v>لطفاً امتياز را انتخاب نمائيد</v>
      </c>
      <c r="D35" s="16"/>
      <c r="E35" s="17"/>
      <c r="F35" s="167" t="s">
        <v>355</v>
      </c>
      <c r="G35" s="5"/>
      <c r="H35" s="128" t="s">
        <v>172</v>
      </c>
      <c r="I35" s="128" t="s">
        <v>113</v>
      </c>
      <c r="J35" s="128" t="s">
        <v>173</v>
      </c>
      <c r="K35" s="1">
        <v>2</v>
      </c>
      <c r="L35" s="123" t="s">
        <v>271</v>
      </c>
      <c r="M35" s="128" t="s">
        <v>114</v>
      </c>
      <c r="N35" s="128" t="s">
        <v>115</v>
      </c>
      <c r="O35" s="135" t="s">
        <v>105</v>
      </c>
      <c r="P35" s="7" t="s">
        <v>42</v>
      </c>
      <c r="Q35" s="127">
        <v>25</v>
      </c>
    </row>
    <row r="36" spans="1:17" ht="122.25" customHeight="1">
      <c r="A36" s="198" t="str">
        <f>IF(B36="NA",(5*K36),"")</f>
        <v/>
      </c>
      <c r="B36" s="198" t="str">
        <f>IF(OR(C36="لطفاً امتياز را انتخاب نمائيد",C37="لطفاً امتياز را انتخاب نمائيد",C38="لطفاً امتياز را انتخاب نمائيد"),"لطفاً امتیاز را انتخاب نمائید",IF(AND(C36="NA",C37="NA",C38="NA"),"NA",AVERAGE(C36:C38)*K36))</f>
        <v>لطفاً امتیاز را انتخاب نمائید</v>
      </c>
      <c r="C36" s="10" t="str">
        <f t="shared" si="0"/>
        <v>لطفاً امتياز را انتخاب نمائيد</v>
      </c>
      <c r="D36" s="16"/>
      <c r="E36" s="17"/>
      <c r="F36" s="167" t="s">
        <v>356</v>
      </c>
      <c r="G36" s="167" t="s">
        <v>357</v>
      </c>
      <c r="H36" s="167" t="s">
        <v>358</v>
      </c>
      <c r="I36" s="167" t="s">
        <v>359</v>
      </c>
      <c r="J36" s="128" t="s">
        <v>116</v>
      </c>
      <c r="K36" s="193">
        <v>3</v>
      </c>
      <c r="L36" s="169" t="s">
        <v>271</v>
      </c>
      <c r="M36" s="128" t="s">
        <v>117</v>
      </c>
      <c r="N36" s="173" t="s">
        <v>118</v>
      </c>
      <c r="O36" s="172" t="s">
        <v>105</v>
      </c>
      <c r="P36" s="190" t="s">
        <v>42</v>
      </c>
      <c r="Q36" s="194">
        <v>26</v>
      </c>
    </row>
    <row r="37" spans="1:17" ht="108" customHeight="1">
      <c r="A37" s="200"/>
      <c r="B37" s="200"/>
      <c r="C37" s="10" t="str">
        <f t="shared" si="0"/>
        <v>لطفاً امتياز را انتخاب نمائيد</v>
      </c>
      <c r="D37" s="16"/>
      <c r="E37" s="17"/>
      <c r="F37" s="167" t="s">
        <v>360</v>
      </c>
      <c r="G37" s="167" t="s">
        <v>361</v>
      </c>
      <c r="H37" s="128" t="s">
        <v>119</v>
      </c>
      <c r="I37" s="128" t="s">
        <v>120</v>
      </c>
      <c r="J37" s="128" t="s">
        <v>121</v>
      </c>
      <c r="K37" s="193"/>
      <c r="L37" s="170"/>
      <c r="M37" s="128" t="s">
        <v>122</v>
      </c>
      <c r="N37" s="173"/>
      <c r="O37" s="172"/>
      <c r="P37" s="190"/>
      <c r="Q37" s="194"/>
    </row>
    <row r="38" spans="1:17" ht="111.75" customHeight="1">
      <c r="A38" s="199"/>
      <c r="B38" s="199"/>
      <c r="C38" s="10" t="str">
        <f t="shared" si="0"/>
        <v>لطفاً امتياز را انتخاب نمائيد</v>
      </c>
      <c r="D38" s="16"/>
      <c r="E38" s="17"/>
      <c r="F38" s="167" t="s">
        <v>362</v>
      </c>
      <c r="G38" s="5"/>
      <c r="H38" s="167" t="s">
        <v>372</v>
      </c>
      <c r="I38" s="5"/>
      <c r="J38" s="128" t="s">
        <v>123</v>
      </c>
      <c r="K38" s="193"/>
      <c r="L38" s="171"/>
      <c r="M38" s="128" t="s">
        <v>124</v>
      </c>
      <c r="N38" s="173"/>
      <c r="O38" s="172"/>
      <c r="P38" s="190"/>
      <c r="Q38" s="194"/>
    </row>
    <row r="39" spans="1:17" ht="128.25">
      <c r="A39" s="198" t="str">
        <f>IF(B39="NA",(5*K39),"")</f>
        <v/>
      </c>
      <c r="B39" s="198" t="str">
        <f>IF(OR(C39="لطفاً امتياز را انتخاب نمائيد",C40="لطفاً امتياز را انتخاب نمائيد",C41="لطفاً امتياز را انتخاب نمائيد"),"لطفاً امتیاز را انتخاب نمائید",IF(AND(C39="NA",C40="NA",C41="NA"),"NA",AVERAGE(C39:C41)*K39))</f>
        <v>لطفاً امتیاز را انتخاب نمائید</v>
      </c>
      <c r="C39" s="10" t="str">
        <f t="shared" si="0"/>
        <v>لطفاً امتياز را انتخاب نمائيد</v>
      </c>
      <c r="D39" s="16"/>
      <c r="E39" s="17"/>
      <c r="F39" s="167" t="s">
        <v>368</v>
      </c>
      <c r="G39" s="167" t="s">
        <v>369</v>
      </c>
      <c r="H39" s="167" t="s">
        <v>370</v>
      </c>
      <c r="I39" s="167" t="s">
        <v>371</v>
      </c>
      <c r="J39" s="128" t="s">
        <v>125</v>
      </c>
      <c r="K39" s="193">
        <v>3</v>
      </c>
      <c r="L39" s="169" t="s">
        <v>271</v>
      </c>
      <c r="M39" s="167" t="s">
        <v>379</v>
      </c>
      <c r="N39" s="173" t="s">
        <v>127</v>
      </c>
      <c r="O39" s="172" t="s">
        <v>128</v>
      </c>
      <c r="P39" s="190" t="s">
        <v>42</v>
      </c>
      <c r="Q39" s="194">
        <v>27</v>
      </c>
    </row>
    <row r="40" spans="1:17" ht="71.25">
      <c r="A40" s="200"/>
      <c r="B40" s="200"/>
      <c r="C40" s="10" t="str">
        <f t="shared" si="0"/>
        <v>لطفاً امتياز را انتخاب نمائيد</v>
      </c>
      <c r="D40" s="16"/>
      <c r="E40" s="17"/>
      <c r="F40" s="146" t="s">
        <v>342</v>
      </c>
      <c r="G40" s="5"/>
      <c r="H40" s="5"/>
      <c r="I40" s="5"/>
      <c r="J40" s="128" t="s">
        <v>129</v>
      </c>
      <c r="K40" s="193"/>
      <c r="L40" s="170"/>
      <c r="M40" s="167" t="s">
        <v>380</v>
      </c>
      <c r="N40" s="173"/>
      <c r="O40" s="172"/>
      <c r="P40" s="190"/>
      <c r="Q40" s="194"/>
    </row>
    <row r="41" spans="1:17" ht="71.25">
      <c r="A41" s="199"/>
      <c r="B41" s="199"/>
      <c r="C41" s="10" t="str">
        <f t="shared" si="0"/>
        <v>لطفاً امتياز را انتخاب نمائيد</v>
      </c>
      <c r="D41" s="16"/>
      <c r="E41" s="17"/>
      <c r="F41" s="146" t="s">
        <v>343</v>
      </c>
      <c r="G41" s="146" t="s">
        <v>344</v>
      </c>
      <c r="H41" s="146" t="s">
        <v>345</v>
      </c>
      <c r="I41" s="5"/>
      <c r="J41" s="146" t="s">
        <v>171</v>
      </c>
      <c r="K41" s="193"/>
      <c r="L41" s="171"/>
      <c r="M41" s="128" t="s">
        <v>131</v>
      </c>
      <c r="N41" s="173"/>
      <c r="O41" s="172"/>
      <c r="P41" s="190"/>
      <c r="Q41" s="194"/>
    </row>
    <row r="42" spans="1:17" ht="114">
      <c r="A42" s="9" t="str">
        <f>IF(B42="NA",(5*K42),"")</f>
        <v/>
      </c>
      <c r="B42" s="10" t="str">
        <f t="shared" ref="B42" si="19">IF(C42="لطفاً امتياز را انتخاب نمائيد","لطفاً امتیاز را انتخاب نمائید",IF(C42="NA","NA",C42*K42))</f>
        <v>لطفاً امتیاز را انتخاب نمائید</v>
      </c>
      <c r="C42" s="10" t="str">
        <f t="shared" si="0"/>
        <v>لطفاً امتياز را انتخاب نمائيد</v>
      </c>
      <c r="D42" s="16"/>
      <c r="E42" s="17"/>
      <c r="F42" s="167" t="s">
        <v>373</v>
      </c>
      <c r="G42" s="167" t="s">
        <v>374</v>
      </c>
      <c r="H42" s="167" t="s">
        <v>375</v>
      </c>
      <c r="I42" s="128" t="s">
        <v>132</v>
      </c>
      <c r="J42" s="128" t="s">
        <v>133</v>
      </c>
      <c r="K42" s="128">
        <v>2</v>
      </c>
      <c r="L42" s="123" t="s">
        <v>279</v>
      </c>
      <c r="M42" s="128"/>
      <c r="N42" s="128" t="s">
        <v>134</v>
      </c>
      <c r="O42" s="135" t="s">
        <v>135</v>
      </c>
      <c r="P42" s="7" t="s">
        <v>42</v>
      </c>
      <c r="Q42" s="127">
        <v>28</v>
      </c>
    </row>
    <row r="43" spans="1:17" ht="71.25">
      <c r="A43" s="198" t="str">
        <f>IF(B43="NA",(5*K43),"")</f>
        <v/>
      </c>
      <c r="B43" s="198" t="str">
        <f>IF(OR(C43="لطفاً امتياز را انتخاب نمائيد",C44="لطفاً امتياز را انتخاب نمائيد",C45="لطفاً امتياز را انتخاب نمائيد"),"لطفاً امتیاز را انتخاب نمائید",IF(AND(C43="NA",C44="NA",C45="NA"),"NA",AVERAGE(C43:C45)*K43))</f>
        <v>لطفاً امتیاز را انتخاب نمائید</v>
      </c>
      <c r="C43" s="10" t="str">
        <f t="shared" si="0"/>
        <v>لطفاً امتياز را انتخاب نمائيد</v>
      </c>
      <c r="D43" s="16"/>
      <c r="E43" s="17"/>
      <c r="F43" s="167" t="s">
        <v>376</v>
      </c>
      <c r="G43" s="5"/>
      <c r="H43" s="128" t="s">
        <v>136</v>
      </c>
      <c r="I43" s="5"/>
      <c r="J43" s="128" t="s">
        <v>137</v>
      </c>
      <c r="K43" s="173">
        <v>2</v>
      </c>
      <c r="L43" s="123" t="s">
        <v>271</v>
      </c>
      <c r="M43" s="3" t="s">
        <v>138</v>
      </c>
      <c r="N43" s="173" t="s">
        <v>139</v>
      </c>
      <c r="O43" s="172" t="s">
        <v>135</v>
      </c>
      <c r="P43" s="190" t="s">
        <v>42</v>
      </c>
      <c r="Q43" s="194">
        <v>29</v>
      </c>
    </row>
    <row r="44" spans="1:17" ht="76.5" customHeight="1">
      <c r="A44" s="200"/>
      <c r="B44" s="200"/>
      <c r="C44" s="10" t="str">
        <f t="shared" si="0"/>
        <v>لطفاً امتياز را انتخاب نمائيد</v>
      </c>
      <c r="D44" s="16"/>
      <c r="E44" s="17"/>
      <c r="F44" s="167" t="s">
        <v>377</v>
      </c>
      <c r="G44" s="167" t="s">
        <v>378</v>
      </c>
      <c r="H44" s="128" t="s">
        <v>174</v>
      </c>
      <c r="I44" s="5"/>
      <c r="J44" s="128" t="s">
        <v>140</v>
      </c>
      <c r="K44" s="173"/>
      <c r="L44" s="123" t="s">
        <v>279</v>
      </c>
      <c r="M44" s="128" t="s">
        <v>141</v>
      </c>
      <c r="N44" s="173"/>
      <c r="O44" s="172"/>
      <c r="P44" s="190"/>
      <c r="Q44" s="194"/>
    </row>
    <row r="45" spans="1:17" ht="89.25" customHeight="1">
      <c r="A45" s="199"/>
      <c r="B45" s="199"/>
      <c r="C45" s="10" t="str">
        <f t="shared" si="0"/>
        <v>لطفاً امتياز را انتخاب نمائيد</v>
      </c>
      <c r="D45" s="16"/>
      <c r="E45" s="17"/>
      <c r="F45" s="128" t="s">
        <v>175</v>
      </c>
      <c r="G45" s="5"/>
      <c r="H45" s="128" t="s">
        <v>142</v>
      </c>
      <c r="I45" s="5"/>
      <c r="J45" s="128" t="s">
        <v>143</v>
      </c>
      <c r="K45" s="173"/>
      <c r="L45" s="123" t="s">
        <v>280</v>
      </c>
      <c r="M45" s="128" t="s">
        <v>75</v>
      </c>
      <c r="N45" s="173"/>
      <c r="O45" s="172"/>
      <c r="P45" s="190"/>
      <c r="Q45" s="194"/>
    </row>
    <row r="46" spans="1:17" ht="142.5">
      <c r="A46" s="9" t="str">
        <f t="shared" ref="A46:A48" si="20">IF(B46="NA",(5*K46),"")</f>
        <v/>
      </c>
      <c r="B46" s="10" t="str">
        <f t="shared" ref="B46:B48" si="21">IF(C46="لطفاً امتياز را انتخاب نمائيد","لطفاً امتیاز را انتخاب نمائید",IF(C46="NA","NA",C46*K46))</f>
        <v>لطفاً امتیاز را انتخاب نمائید</v>
      </c>
      <c r="C46" s="10" t="str">
        <f t="shared" si="0"/>
        <v>لطفاً امتياز را انتخاب نمائيد</v>
      </c>
      <c r="D46" s="16"/>
      <c r="E46" s="17"/>
      <c r="F46" s="146" t="s">
        <v>346</v>
      </c>
      <c r="G46" s="128" t="s">
        <v>319</v>
      </c>
      <c r="H46" s="128" t="s">
        <v>320</v>
      </c>
      <c r="I46" s="128" t="s">
        <v>321</v>
      </c>
      <c r="J46" s="128" t="s">
        <v>322</v>
      </c>
      <c r="K46" s="128">
        <v>5</v>
      </c>
      <c r="L46" s="123" t="s">
        <v>277</v>
      </c>
      <c r="M46" s="128" t="s">
        <v>145</v>
      </c>
      <c r="N46" s="128" t="s">
        <v>318</v>
      </c>
      <c r="O46" s="135" t="s">
        <v>144</v>
      </c>
      <c r="P46" s="7" t="s">
        <v>12</v>
      </c>
      <c r="Q46" s="127">
        <v>30</v>
      </c>
    </row>
    <row r="47" spans="1:17" ht="89.25" customHeight="1">
      <c r="A47" s="9" t="str">
        <f t="shared" si="20"/>
        <v/>
      </c>
      <c r="B47" s="10" t="str">
        <f t="shared" si="21"/>
        <v>لطفاً امتیاز را انتخاب نمائید</v>
      </c>
      <c r="C47" s="10" t="str">
        <f t="shared" si="0"/>
        <v>لطفاً امتياز را انتخاب نمائيد</v>
      </c>
      <c r="D47" s="16"/>
      <c r="E47" s="17"/>
      <c r="F47" s="128" t="s">
        <v>146</v>
      </c>
      <c r="G47" s="128" t="s">
        <v>176</v>
      </c>
      <c r="H47" s="128" t="s">
        <v>177</v>
      </c>
      <c r="I47" s="5"/>
      <c r="J47" s="128" t="s">
        <v>147</v>
      </c>
      <c r="K47" s="128">
        <v>5</v>
      </c>
      <c r="L47" s="123" t="s">
        <v>277</v>
      </c>
      <c r="M47" s="128" t="s">
        <v>148</v>
      </c>
      <c r="N47" s="126" t="s">
        <v>149</v>
      </c>
      <c r="O47" s="142" t="s">
        <v>144</v>
      </c>
      <c r="P47" s="7" t="s">
        <v>12</v>
      </c>
      <c r="Q47" s="127">
        <v>31</v>
      </c>
    </row>
    <row r="48" spans="1:17" ht="128.25">
      <c r="A48" s="9" t="str">
        <f t="shared" si="20"/>
        <v/>
      </c>
      <c r="B48" s="10" t="str">
        <f t="shared" si="21"/>
        <v>لطفاً امتیاز را انتخاب نمائید</v>
      </c>
      <c r="C48" s="10" t="str">
        <f t="shared" si="0"/>
        <v>لطفاً امتياز را انتخاب نمائيد</v>
      </c>
      <c r="D48" s="16"/>
      <c r="E48" s="17"/>
      <c r="F48" s="146" t="s">
        <v>339</v>
      </c>
      <c r="G48" s="146" t="s">
        <v>340</v>
      </c>
      <c r="H48" s="128" t="s">
        <v>150</v>
      </c>
      <c r="I48" s="5"/>
      <c r="J48" s="128" t="s">
        <v>151</v>
      </c>
      <c r="K48" s="128">
        <v>3</v>
      </c>
      <c r="L48" s="123" t="s">
        <v>277</v>
      </c>
      <c r="M48" s="146" t="s">
        <v>152</v>
      </c>
      <c r="N48" s="146" t="s">
        <v>341</v>
      </c>
      <c r="O48" s="135" t="s">
        <v>144</v>
      </c>
      <c r="P48" s="7" t="s">
        <v>12</v>
      </c>
      <c r="Q48" s="127">
        <v>32</v>
      </c>
    </row>
    <row r="49" spans="1:17" hidden="1">
      <c r="A49" s="13">
        <f>SUM(A6:A48)</f>
        <v>0</v>
      </c>
      <c r="B49" s="14">
        <f>SUM(B6:B48)</f>
        <v>0</v>
      </c>
      <c r="D49" s="16" t="s">
        <v>167</v>
      </c>
      <c r="F49" s="133"/>
      <c r="G49" s="133"/>
      <c r="H49" s="133"/>
      <c r="I49" s="133"/>
      <c r="J49" s="133"/>
      <c r="K49" s="74"/>
      <c r="L49" s="134"/>
      <c r="M49" s="74"/>
      <c r="N49" s="74"/>
      <c r="O49" s="74"/>
      <c r="P49" s="74"/>
      <c r="Q49" s="74"/>
    </row>
    <row r="50" spans="1:17" ht="15.75" hidden="1">
      <c r="A50" s="13"/>
      <c r="B50" s="15">
        <f>B49/(495-A49)</f>
        <v>0</v>
      </c>
      <c r="D50" s="16" t="s">
        <v>167</v>
      </c>
      <c r="F50" s="133"/>
      <c r="G50" s="133"/>
      <c r="H50" s="133"/>
      <c r="I50" s="133"/>
      <c r="J50" s="133"/>
      <c r="K50" s="74"/>
      <c r="L50" s="134"/>
      <c r="M50" s="74"/>
      <c r="N50" s="74"/>
      <c r="O50" s="74"/>
      <c r="P50" s="74"/>
      <c r="Q50" s="74"/>
    </row>
    <row r="51" spans="1:17">
      <c r="Q51" s="144"/>
    </row>
  </sheetData>
  <sheetProtection password="CC39" sheet="1" objects="1" scenarios="1" selectLockedCells="1"/>
  <mergeCells count="79">
    <mergeCell ref="A43:A45"/>
    <mergeCell ref="K39:K41"/>
    <mergeCell ref="K19:K20"/>
    <mergeCell ref="K6:K7"/>
    <mergeCell ref="K24:K25"/>
    <mergeCell ref="B8:B9"/>
    <mergeCell ref="A8:A9"/>
    <mergeCell ref="K36:K38"/>
    <mergeCell ref="A6:A7"/>
    <mergeCell ref="A24:A25"/>
    <mergeCell ref="A36:A38"/>
    <mergeCell ref="A39:A41"/>
    <mergeCell ref="A19:A20"/>
    <mergeCell ref="K26:K27"/>
    <mergeCell ref="A26:A27"/>
    <mergeCell ref="B26:B27"/>
    <mergeCell ref="Q26:Q27"/>
    <mergeCell ref="O43:O45"/>
    <mergeCell ref="N43:N45"/>
    <mergeCell ref="K43:K45"/>
    <mergeCell ref="B6:B7"/>
    <mergeCell ref="B24:B25"/>
    <mergeCell ref="B36:B38"/>
    <mergeCell ref="B39:B41"/>
    <mergeCell ref="B19:B20"/>
    <mergeCell ref="B43:B45"/>
    <mergeCell ref="O6:O7"/>
    <mergeCell ref="O19:O20"/>
    <mergeCell ref="N24:N25"/>
    <mergeCell ref="L6:L7"/>
    <mergeCell ref="L8:L9"/>
    <mergeCell ref="L19:L20"/>
    <mergeCell ref="P26:P27"/>
    <mergeCell ref="K8:K9"/>
    <mergeCell ref="N6:N7"/>
    <mergeCell ref="G4:H4"/>
    <mergeCell ref="Q43:Q45"/>
    <mergeCell ref="P6:P7"/>
    <mergeCell ref="Q39:Q41"/>
    <mergeCell ref="Q36:Q38"/>
    <mergeCell ref="Q6:Q7"/>
    <mergeCell ref="P24:P25"/>
    <mergeCell ref="Q24:Q25"/>
    <mergeCell ref="Q19:Q20"/>
    <mergeCell ref="P43:P45"/>
    <mergeCell ref="P19:P20"/>
    <mergeCell ref="Q8:Q9"/>
    <mergeCell ref="P8:P9"/>
    <mergeCell ref="P39:P41"/>
    <mergeCell ref="N36:N38"/>
    <mergeCell ref="P36:P38"/>
    <mergeCell ref="O36:O38"/>
    <mergeCell ref="N39:N41"/>
    <mergeCell ref="O39:O41"/>
    <mergeCell ref="C3:E3"/>
    <mergeCell ref="N1:Q1"/>
    <mergeCell ref="E1:M1"/>
    <mergeCell ref="A1:D1"/>
    <mergeCell ref="F2:G2"/>
    <mergeCell ref="A3:B4"/>
    <mergeCell ref="J2:L2"/>
    <mergeCell ref="J3:L3"/>
    <mergeCell ref="C2:E2"/>
    <mergeCell ref="A2:B2"/>
    <mergeCell ref="O4:Q4"/>
    <mergeCell ref="J4:L4"/>
    <mergeCell ref="M2:Q2"/>
    <mergeCell ref="M3:Q3"/>
    <mergeCell ref="F3:G3"/>
    <mergeCell ref="L36:L38"/>
    <mergeCell ref="L39:L41"/>
    <mergeCell ref="L26:L27"/>
    <mergeCell ref="O8:O9"/>
    <mergeCell ref="N8:N9"/>
    <mergeCell ref="L24:L25"/>
    <mergeCell ref="N19:N20"/>
    <mergeCell ref="O24:O25"/>
    <mergeCell ref="N26:N27"/>
    <mergeCell ref="O26:O27"/>
  </mergeCells>
  <conditionalFormatting sqref="M4 C3:Q3 I4">
    <cfRule type="cellIs" dxfId="1" priority="2" operator="equal">
      <formula>""</formula>
    </cfRule>
  </conditionalFormatting>
  <conditionalFormatting sqref="D6:E48 D6:D50">
    <cfRule type="cellIs" dxfId="0" priority="1" operator="equal">
      <formula>""</formula>
    </cfRule>
  </conditionalFormatting>
  <dataValidations count="2">
    <dataValidation type="list" allowBlank="1" showInputMessage="1" showErrorMessage="1" sqref="D51:D1048576 H14:H15 M15 H12 D1:D3">
      <formula1>$T$9:$T$11</formula1>
    </dataValidation>
    <dataValidation type="list" allowBlank="1" showInputMessage="1" showErrorMessage="1" sqref="D6:D50">
      <formula1>$T$6:$T$11</formula1>
    </dataValidation>
  </dataValidations>
  <pageMargins left="0.11811023622047245" right="0.11811023622047245" top="0.15748031496062992" bottom="0.15748031496062992" header="0.31496062992125984" footer="0.31496062992125984"/>
  <pageSetup paperSize="9" scale="45" orientation="landscape" horizontalDpi="300" verticalDpi="300" r:id="rId1"/>
  <headerFooter>
    <oddFooter>&amp;C&amp;"Tahoma,Regular"&amp;10صفحه : &amp;P  از:  &amp;N</oddFooter>
  </headerFooter>
  <drawing r:id="rId2"/>
  <legacyDrawing r:id="rId3"/>
  <controls>
    <mc:AlternateContent xmlns:mc="http://schemas.openxmlformats.org/markup-compatibility/2006">
      <mc:Choice Requires="x14">
        <control shapeId="2059" r:id="rId4" name="OptionButton4">
          <controlPr defaultSize="0" autoLine="0" autoPict="0" r:id="rId5">
            <anchor moveWithCells="1">
              <from>
                <xdr:col>5</xdr:col>
                <xdr:colOff>485775</xdr:colOff>
                <xdr:row>3</xdr:row>
                <xdr:rowOff>85725</xdr:rowOff>
              </from>
              <to>
                <xdr:col>5</xdr:col>
                <xdr:colOff>1628775</xdr:colOff>
                <xdr:row>3</xdr:row>
                <xdr:rowOff>485775</xdr:rowOff>
              </to>
            </anchor>
          </controlPr>
        </control>
      </mc:Choice>
      <mc:Fallback>
        <control shapeId="2059" r:id="rId4" name="OptionButton4"/>
      </mc:Fallback>
    </mc:AlternateContent>
    <mc:AlternateContent xmlns:mc="http://schemas.openxmlformats.org/markup-compatibility/2006">
      <mc:Choice Requires="x14">
        <control shapeId="2058" r:id="rId6" name="OptionButton3">
          <controlPr defaultSize="0" autoLine="0" r:id="rId7">
            <anchor moveWithCells="1">
              <from>
                <xdr:col>5</xdr:col>
                <xdr:colOff>1704975</xdr:colOff>
                <xdr:row>3</xdr:row>
                <xdr:rowOff>85725</xdr:rowOff>
              </from>
              <to>
                <xdr:col>6</xdr:col>
                <xdr:colOff>276225</xdr:colOff>
                <xdr:row>3</xdr:row>
                <xdr:rowOff>485775</xdr:rowOff>
              </to>
            </anchor>
          </controlPr>
        </control>
      </mc:Choice>
      <mc:Fallback>
        <control shapeId="2058" r:id="rId6" name="OptionButton3"/>
      </mc:Fallback>
    </mc:AlternateContent>
    <mc:AlternateContent xmlns:mc="http://schemas.openxmlformats.org/markup-compatibility/2006">
      <mc:Choice Requires="x14">
        <control shapeId="2050" r:id="rId8" name="OptionButton1">
          <controlPr defaultSize="0" autoLine="0" autoPict="0" r:id="rId9">
            <anchor moveWithCells="1">
              <from>
                <xdr:col>4</xdr:col>
                <xdr:colOff>400050</xdr:colOff>
                <xdr:row>3</xdr:row>
                <xdr:rowOff>47625</xdr:rowOff>
              </from>
              <to>
                <xdr:col>4</xdr:col>
                <xdr:colOff>1228725</xdr:colOff>
                <xdr:row>3</xdr:row>
                <xdr:rowOff>495300</xdr:rowOff>
              </to>
            </anchor>
          </controlPr>
        </control>
      </mc:Choice>
      <mc:Fallback>
        <control shapeId="2050" r:id="rId8" name="OptionButton1"/>
      </mc:Fallback>
    </mc:AlternateContent>
    <mc:AlternateContent xmlns:mc="http://schemas.openxmlformats.org/markup-compatibility/2006">
      <mc:Choice Requires="x14">
        <control shapeId="2051" r:id="rId10" name="OptionButton2">
          <controlPr defaultSize="0" autoLine="0" r:id="rId11">
            <anchor moveWithCells="1">
              <from>
                <xdr:col>2</xdr:col>
                <xdr:colOff>400050</xdr:colOff>
                <xdr:row>3</xdr:row>
                <xdr:rowOff>66675</xdr:rowOff>
              </from>
              <to>
                <xdr:col>4</xdr:col>
                <xdr:colOff>142875</xdr:colOff>
                <xdr:row>3</xdr:row>
                <xdr:rowOff>485775</xdr:rowOff>
              </to>
            </anchor>
          </controlPr>
        </control>
      </mc:Choice>
      <mc:Fallback>
        <control shapeId="2051" r:id="rId10" name="OptionButton2"/>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E302"/>
  <sheetViews>
    <sheetView rightToLeft="1" zoomScale="70" zoomScaleNormal="70" workbookViewId="0">
      <selection activeCell="Z19" sqref="Z19"/>
    </sheetView>
  </sheetViews>
  <sheetFormatPr defaultColWidth="11.42578125" defaultRowHeight="12.75"/>
  <cols>
    <col min="1" max="1" width="11.7109375" style="35" customWidth="1"/>
    <col min="2" max="3" width="8.140625" style="25" customWidth="1"/>
    <col min="4" max="22" width="5.140625" style="25" customWidth="1"/>
    <col min="23" max="23" width="15.7109375" style="35" customWidth="1"/>
    <col min="24" max="26" width="7.5703125" style="35" customWidth="1"/>
    <col min="27" max="27" width="7.5703125" style="25" customWidth="1"/>
    <col min="28" max="28" width="11.7109375" style="73" customWidth="1"/>
    <col min="29" max="33" width="15.7109375" style="25" customWidth="1"/>
    <col min="34" max="256" width="11.42578125" style="25"/>
    <col min="257" max="257" width="11.7109375" style="25" customWidth="1"/>
    <col min="258" max="259" width="8.140625" style="25" customWidth="1"/>
    <col min="260" max="278" width="5.140625" style="25" customWidth="1"/>
    <col min="279" max="279" width="15.7109375" style="25" customWidth="1"/>
    <col min="280" max="283" width="7.5703125" style="25" customWidth="1"/>
    <col min="284" max="284" width="11.7109375" style="25" customWidth="1"/>
    <col min="285" max="289" width="15.7109375" style="25" customWidth="1"/>
    <col min="290" max="512" width="11.42578125" style="25"/>
    <col min="513" max="513" width="11.7109375" style="25" customWidth="1"/>
    <col min="514" max="515" width="8.140625" style="25" customWidth="1"/>
    <col min="516" max="534" width="5.140625" style="25" customWidth="1"/>
    <col min="535" max="535" width="15.7109375" style="25" customWidth="1"/>
    <col min="536" max="539" width="7.5703125" style="25" customWidth="1"/>
    <col min="540" max="540" width="11.7109375" style="25" customWidth="1"/>
    <col min="541" max="545" width="15.7109375" style="25" customWidth="1"/>
    <col min="546" max="768" width="11.42578125" style="25"/>
    <col min="769" max="769" width="11.7109375" style="25" customWidth="1"/>
    <col min="770" max="771" width="8.140625" style="25" customWidth="1"/>
    <col min="772" max="790" width="5.140625" style="25" customWidth="1"/>
    <col min="791" max="791" width="15.7109375" style="25" customWidth="1"/>
    <col min="792" max="795" width="7.5703125" style="25" customWidth="1"/>
    <col min="796" max="796" width="11.7109375" style="25" customWidth="1"/>
    <col min="797" max="801" width="15.7109375" style="25" customWidth="1"/>
    <col min="802" max="1024" width="11.42578125" style="25"/>
    <col min="1025" max="1025" width="11.7109375" style="25" customWidth="1"/>
    <col min="1026" max="1027" width="8.140625" style="25" customWidth="1"/>
    <col min="1028" max="1046" width="5.140625" style="25" customWidth="1"/>
    <col min="1047" max="1047" width="15.7109375" style="25" customWidth="1"/>
    <col min="1048" max="1051" width="7.5703125" style="25" customWidth="1"/>
    <col min="1052" max="1052" width="11.7109375" style="25" customWidth="1"/>
    <col min="1053" max="1057" width="15.7109375" style="25" customWidth="1"/>
    <col min="1058" max="1280" width="11.42578125" style="25"/>
    <col min="1281" max="1281" width="11.7109375" style="25" customWidth="1"/>
    <col min="1282" max="1283" width="8.140625" style="25" customWidth="1"/>
    <col min="1284" max="1302" width="5.140625" style="25" customWidth="1"/>
    <col min="1303" max="1303" width="15.7109375" style="25" customWidth="1"/>
    <col min="1304" max="1307" width="7.5703125" style="25" customWidth="1"/>
    <col min="1308" max="1308" width="11.7109375" style="25" customWidth="1"/>
    <col min="1309" max="1313" width="15.7109375" style="25" customWidth="1"/>
    <col min="1314" max="1536" width="11.42578125" style="25"/>
    <col min="1537" max="1537" width="11.7109375" style="25" customWidth="1"/>
    <col min="1538" max="1539" width="8.140625" style="25" customWidth="1"/>
    <col min="1540" max="1558" width="5.140625" style="25" customWidth="1"/>
    <col min="1559" max="1559" width="15.7109375" style="25" customWidth="1"/>
    <col min="1560" max="1563" width="7.5703125" style="25" customWidth="1"/>
    <col min="1564" max="1564" width="11.7109375" style="25" customWidth="1"/>
    <col min="1565" max="1569" width="15.7109375" style="25" customWidth="1"/>
    <col min="1570" max="1792" width="11.42578125" style="25"/>
    <col min="1793" max="1793" width="11.7109375" style="25" customWidth="1"/>
    <col min="1794" max="1795" width="8.140625" style="25" customWidth="1"/>
    <col min="1796" max="1814" width="5.140625" style="25" customWidth="1"/>
    <col min="1815" max="1815" width="15.7109375" style="25" customWidth="1"/>
    <col min="1816" max="1819" width="7.5703125" style="25" customWidth="1"/>
    <col min="1820" max="1820" width="11.7109375" style="25" customWidth="1"/>
    <col min="1821" max="1825" width="15.7109375" style="25" customWidth="1"/>
    <col min="1826" max="2048" width="11.42578125" style="25"/>
    <col min="2049" max="2049" width="11.7109375" style="25" customWidth="1"/>
    <col min="2050" max="2051" width="8.140625" style="25" customWidth="1"/>
    <col min="2052" max="2070" width="5.140625" style="25" customWidth="1"/>
    <col min="2071" max="2071" width="15.7109375" style="25" customWidth="1"/>
    <col min="2072" max="2075" width="7.5703125" style="25" customWidth="1"/>
    <col min="2076" max="2076" width="11.7109375" style="25" customWidth="1"/>
    <col min="2077" max="2081" width="15.7109375" style="25" customWidth="1"/>
    <col min="2082" max="2304" width="11.42578125" style="25"/>
    <col min="2305" max="2305" width="11.7109375" style="25" customWidth="1"/>
    <col min="2306" max="2307" width="8.140625" style="25" customWidth="1"/>
    <col min="2308" max="2326" width="5.140625" style="25" customWidth="1"/>
    <col min="2327" max="2327" width="15.7109375" style="25" customWidth="1"/>
    <col min="2328" max="2331" width="7.5703125" style="25" customWidth="1"/>
    <col min="2332" max="2332" width="11.7109375" style="25" customWidth="1"/>
    <col min="2333" max="2337" width="15.7109375" style="25" customWidth="1"/>
    <col min="2338" max="2560" width="11.42578125" style="25"/>
    <col min="2561" max="2561" width="11.7109375" style="25" customWidth="1"/>
    <col min="2562" max="2563" width="8.140625" style="25" customWidth="1"/>
    <col min="2564" max="2582" width="5.140625" style="25" customWidth="1"/>
    <col min="2583" max="2583" width="15.7109375" style="25" customWidth="1"/>
    <col min="2584" max="2587" width="7.5703125" style="25" customWidth="1"/>
    <col min="2588" max="2588" width="11.7109375" style="25" customWidth="1"/>
    <col min="2589" max="2593" width="15.7109375" style="25" customWidth="1"/>
    <col min="2594" max="2816" width="11.42578125" style="25"/>
    <col min="2817" max="2817" width="11.7109375" style="25" customWidth="1"/>
    <col min="2818" max="2819" width="8.140625" style="25" customWidth="1"/>
    <col min="2820" max="2838" width="5.140625" style="25" customWidth="1"/>
    <col min="2839" max="2839" width="15.7109375" style="25" customWidth="1"/>
    <col min="2840" max="2843" width="7.5703125" style="25" customWidth="1"/>
    <col min="2844" max="2844" width="11.7109375" style="25" customWidth="1"/>
    <col min="2845" max="2849" width="15.7109375" style="25" customWidth="1"/>
    <col min="2850" max="3072" width="11.42578125" style="25"/>
    <col min="3073" max="3073" width="11.7109375" style="25" customWidth="1"/>
    <col min="3074" max="3075" width="8.140625" style="25" customWidth="1"/>
    <col min="3076" max="3094" width="5.140625" style="25" customWidth="1"/>
    <col min="3095" max="3095" width="15.7109375" style="25" customWidth="1"/>
    <col min="3096" max="3099" width="7.5703125" style="25" customWidth="1"/>
    <col min="3100" max="3100" width="11.7109375" style="25" customWidth="1"/>
    <col min="3101" max="3105" width="15.7109375" style="25" customWidth="1"/>
    <col min="3106" max="3328" width="11.42578125" style="25"/>
    <col min="3329" max="3329" width="11.7109375" style="25" customWidth="1"/>
    <col min="3330" max="3331" width="8.140625" style="25" customWidth="1"/>
    <col min="3332" max="3350" width="5.140625" style="25" customWidth="1"/>
    <col min="3351" max="3351" width="15.7109375" style="25" customWidth="1"/>
    <col min="3352" max="3355" width="7.5703125" style="25" customWidth="1"/>
    <col min="3356" max="3356" width="11.7109375" style="25" customWidth="1"/>
    <col min="3357" max="3361" width="15.7109375" style="25" customWidth="1"/>
    <col min="3362" max="3584" width="11.42578125" style="25"/>
    <col min="3585" max="3585" width="11.7109375" style="25" customWidth="1"/>
    <col min="3586" max="3587" width="8.140625" style="25" customWidth="1"/>
    <col min="3588" max="3606" width="5.140625" style="25" customWidth="1"/>
    <col min="3607" max="3607" width="15.7109375" style="25" customWidth="1"/>
    <col min="3608" max="3611" width="7.5703125" style="25" customWidth="1"/>
    <col min="3612" max="3612" width="11.7109375" style="25" customWidth="1"/>
    <col min="3613" max="3617" width="15.7109375" style="25" customWidth="1"/>
    <col min="3618" max="3840" width="11.42578125" style="25"/>
    <col min="3841" max="3841" width="11.7109375" style="25" customWidth="1"/>
    <col min="3842" max="3843" width="8.140625" style="25" customWidth="1"/>
    <col min="3844" max="3862" width="5.140625" style="25" customWidth="1"/>
    <col min="3863" max="3863" width="15.7109375" style="25" customWidth="1"/>
    <col min="3864" max="3867" width="7.5703125" style="25" customWidth="1"/>
    <col min="3868" max="3868" width="11.7109375" style="25" customWidth="1"/>
    <col min="3869" max="3873" width="15.7109375" style="25" customWidth="1"/>
    <col min="3874" max="4096" width="11.42578125" style="25"/>
    <col min="4097" max="4097" width="11.7109375" style="25" customWidth="1"/>
    <col min="4098" max="4099" width="8.140625" style="25" customWidth="1"/>
    <col min="4100" max="4118" width="5.140625" style="25" customWidth="1"/>
    <col min="4119" max="4119" width="15.7109375" style="25" customWidth="1"/>
    <col min="4120" max="4123" width="7.5703125" style="25" customWidth="1"/>
    <col min="4124" max="4124" width="11.7109375" style="25" customWidth="1"/>
    <col min="4125" max="4129" width="15.7109375" style="25" customWidth="1"/>
    <col min="4130" max="4352" width="11.42578125" style="25"/>
    <col min="4353" max="4353" width="11.7109375" style="25" customWidth="1"/>
    <col min="4354" max="4355" width="8.140625" style="25" customWidth="1"/>
    <col min="4356" max="4374" width="5.140625" style="25" customWidth="1"/>
    <col min="4375" max="4375" width="15.7109375" style="25" customWidth="1"/>
    <col min="4376" max="4379" width="7.5703125" style="25" customWidth="1"/>
    <col min="4380" max="4380" width="11.7109375" style="25" customWidth="1"/>
    <col min="4381" max="4385" width="15.7109375" style="25" customWidth="1"/>
    <col min="4386" max="4608" width="11.42578125" style="25"/>
    <col min="4609" max="4609" width="11.7109375" style="25" customWidth="1"/>
    <col min="4610" max="4611" width="8.140625" style="25" customWidth="1"/>
    <col min="4612" max="4630" width="5.140625" style="25" customWidth="1"/>
    <col min="4631" max="4631" width="15.7109375" style="25" customWidth="1"/>
    <col min="4632" max="4635" width="7.5703125" style="25" customWidth="1"/>
    <col min="4636" max="4636" width="11.7109375" style="25" customWidth="1"/>
    <col min="4637" max="4641" width="15.7109375" style="25" customWidth="1"/>
    <col min="4642" max="4864" width="11.42578125" style="25"/>
    <col min="4865" max="4865" width="11.7109375" style="25" customWidth="1"/>
    <col min="4866" max="4867" width="8.140625" style="25" customWidth="1"/>
    <col min="4868" max="4886" width="5.140625" style="25" customWidth="1"/>
    <col min="4887" max="4887" width="15.7109375" style="25" customWidth="1"/>
    <col min="4888" max="4891" width="7.5703125" style="25" customWidth="1"/>
    <col min="4892" max="4892" width="11.7109375" style="25" customWidth="1"/>
    <col min="4893" max="4897" width="15.7109375" style="25" customWidth="1"/>
    <col min="4898" max="5120" width="11.42578125" style="25"/>
    <col min="5121" max="5121" width="11.7109375" style="25" customWidth="1"/>
    <col min="5122" max="5123" width="8.140625" style="25" customWidth="1"/>
    <col min="5124" max="5142" width="5.140625" style="25" customWidth="1"/>
    <col min="5143" max="5143" width="15.7109375" style="25" customWidth="1"/>
    <col min="5144" max="5147" width="7.5703125" style="25" customWidth="1"/>
    <col min="5148" max="5148" width="11.7109375" style="25" customWidth="1"/>
    <col min="5149" max="5153" width="15.7109375" style="25" customWidth="1"/>
    <col min="5154" max="5376" width="11.42578125" style="25"/>
    <col min="5377" max="5377" width="11.7109375" style="25" customWidth="1"/>
    <col min="5378" max="5379" width="8.140625" style="25" customWidth="1"/>
    <col min="5380" max="5398" width="5.140625" style="25" customWidth="1"/>
    <col min="5399" max="5399" width="15.7109375" style="25" customWidth="1"/>
    <col min="5400" max="5403" width="7.5703125" style="25" customWidth="1"/>
    <col min="5404" max="5404" width="11.7109375" style="25" customWidth="1"/>
    <col min="5405" max="5409" width="15.7109375" style="25" customWidth="1"/>
    <col min="5410" max="5632" width="11.42578125" style="25"/>
    <col min="5633" max="5633" width="11.7109375" style="25" customWidth="1"/>
    <col min="5634" max="5635" width="8.140625" style="25" customWidth="1"/>
    <col min="5636" max="5654" width="5.140625" style="25" customWidth="1"/>
    <col min="5655" max="5655" width="15.7109375" style="25" customWidth="1"/>
    <col min="5656" max="5659" width="7.5703125" style="25" customWidth="1"/>
    <col min="5660" max="5660" width="11.7109375" style="25" customWidth="1"/>
    <col min="5661" max="5665" width="15.7109375" style="25" customWidth="1"/>
    <col min="5666" max="5888" width="11.42578125" style="25"/>
    <col min="5889" max="5889" width="11.7109375" style="25" customWidth="1"/>
    <col min="5890" max="5891" width="8.140625" style="25" customWidth="1"/>
    <col min="5892" max="5910" width="5.140625" style="25" customWidth="1"/>
    <col min="5911" max="5911" width="15.7109375" style="25" customWidth="1"/>
    <col min="5912" max="5915" width="7.5703125" style="25" customWidth="1"/>
    <col min="5916" max="5916" width="11.7109375" style="25" customWidth="1"/>
    <col min="5917" max="5921" width="15.7109375" style="25" customWidth="1"/>
    <col min="5922" max="6144" width="11.42578125" style="25"/>
    <col min="6145" max="6145" width="11.7109375" style="25" customWidth="1"/>
    <col min="6146" max="6147" width="8.140625" style="25" customWidth="1"/>
    <col min="6148" max="6166" width="5.140625" style="25" customWidth="1"/>
    <col min="6167" max="6167" width="15.7109375" style="25" customWidth="1"/>
    <col min="6168" max="6171" width="7.5703125" style="25" customWidth="1"/>
    <col min="6172" max="6172" width="11.7109375" style="25" customWidth="1"/>
    <col min="6173" max="6177" width="15.7109375" style="25" customWidth="1"/>
    <col min="6178" max="6400" width="11.42578125" style="25"/>
    <col min="6401" max="6401" width="11.7109375" style="25" customWidth="1"/>
    <col min="6402" max="6403" width="8.140625" style="25" customWidth="1"/>
    <col min="6404" max="6422" width="5.140625" style="25" customWidth="1"/>
    <col min="6423" max="6423" width="15.7109375" style="25" customWidth="1"/>
    <col min="6424" max="6427" width="7.5703125" style="25" customWidth="1"/>
    <col min="6428" max="6428" width="11.7109375" style="25" customWidth="1"/>
    <col min="6429" max="6433" width="15.7109375" style="25" customWidth="1"/>
    <col min="6434" max="6656" width="11.42578125" style="25"/>
    <col min="6657" max="6657" width="11.7109375" style="25" customWidth="1"/>
    <col min="6658" max="6659" width="8.140625" style="25" customWidth="1"/>
    <col min="6660" max="6678" width="5.140625" style="25" customWidth="1"/>
    <col min="6679" max="6679" width="15.7109375" style="25" customWidth="1"/>
    <col min="6680" max="6683" width="7.5703125" style="25" customWidth="1"/>
    <col min="6684" max="6684" width="11.7109375" style="25" customWidth="1"/>
    <col min="6685" max="6689" width="15.7109375" style="25" customWidth="1"/>
    <col min="6690" max="6912" width="11.42578125" style="25"/>
    <col min="6913" max="6913" width="11.7109375" style="25" customWidth="1"/>
    <col min="6914" max="6915" width="8.140625" style="25" customWidth="1"/>
    <col min="6916" max="6934" width="5.140625" style="25" customWidth="1"/>
    <col min="6935" max="6935" width="15.7109375" style="25" customWidth="1"/>
    <col min="6936" max="6939" width="7.5703125" style="25" customWidth="1"/>
    <col min="6940" max="6940" width="11.7109375" style="25" customWidth="1"/>
    <col min="6941" max="6945" width="15.7109375" style="25" customWidth="1"/>
    <col min="6946" max="7168" width="11.42578125" style="25"/>
    <col min="7169" max="7169" width="11.7109375" style="25" customWidth="1"/>
    <col min="7170" max="7171" width="8.140625" style="25" customWidth="1"/>
    <col min="7172" max="7190" width="5.140625" style="25" customWidth="1"/>
    <col min="7191" max="7191" width="15.7109375" style="25" customWidth="1"/>
    <col min="7192" max="7195" width="7.5703125" style="25" customWidth="1"/>
    <col min="7196" max="7196" width="11.7109375" style="25" customWidth="1"/>
    <col min="7197" max="7201" width="15.7109375" style="25" customWidth="1"/>
    <col min="7202" max="7424" width="11.42578125" style="25"/>
    <col min="7425" max="7425" width="11.7109375" style="25" customWidth="1"/>
    <col min="7426" max="7427" width="8.140625" style="25" customWidth="1"/>
    <col min="7428" max="7446" width="5.140625" style="25" customWidth="1"/>
    <col min="7447" max="7447" width="15.7109375" style="25" customWidth="1"/>
    <col min="7448" max="7451" width="7.5703125" style="25" customWidth="1"/>
    <col min="7452" max="7452" width="11.7109375" style="25" customWidth="1"/>
    <col min="7453" max="7457" width="15.7109375" style="25" customWidth="1"/>
    <col min="7458" max="7680" width="11.42578125" style="25"/>
    <col min="7681" max="7681" width="11.7109375" style="25" customWidth="1"/>
    <col min="7682" max="7683" width="8.140625" style="25" customWidth="1"/>
    <col min="7684" max="7702" width="5.140625" style="25" customWidth="1"/>
    <col min="7703" max="7703" width="15.7109375" style="25" customWidth="1"/>
    <col min="7704" max="7707" width="7.5703125" style="25" customWidth="1"/>
    <col min="7708" max="7708" width="11.7109375" style="25" customWidth="1"/>
    <col min="7709" max="7713" width="15.7109375" style="25" customWidth="1"/>
    <col min="7714" max="7936" width="11.42578125" style="25"/>
    <col min="7937" max="7937" width="11.7109375" style="25" customWidth="1"/>
    <col min="7938" max="7939" width="8.140625" style="25" customWidth="1"/>
    <col min="7940" max="7958" width="5.140625" style="25" customWidth="1"/>
    <col min="7959" max="7959" width="15.7109375" style="25" customWidth="1"/>
    <col min="7960" max="7963" width="7.5703125" style="25" customWidth="1"/>
    <col min="7964" max="7964" width="11.7109375" style="25" customWidth="1"/>
    <col min="7965" max="7969" width="15.7109375" style="25" customWidth="1"/>
    <col min="7970" max="8192" width="11.42578125" style="25"/>
    <col min="8193" max="8193" width="11.7109375" style="25" customWidth="1"/>
    <col min="8194" max="8195" width="8.140625" style="25" customWidth="1"/>
    <col min="8196" max="8214" width="5.140625" style="25" customWidth="1"/>
    <col min="8215" max="8215" width="15.7109375" style="25" customWidth="1"/>
    <col min="8216" max="8219" width="7.5703125" style="25" customWidth="1"/>
    <col min="8220" max="8220" width="11.7109375" style="25" customWidth="1"/>
    <col min="8221" max="8225" width="15.7109375" style="25" customWidth="1"/>
    <col min="8226" max="8448" width="11.42578125" style="25"/>
    <col min="8449" max="8449" width="11.7109375" style="25" customWidth="1"/>
    <col min="8450" max="8451" width="8.140625" style="25" customWidth="1"/>
    <col min="8452" max="8470" width="5.140625" style="25" customWidth="1"/>
    <col min="8471" max="8471" width="15.7109375" style="25" customWidth="1"/>
    <col min="8472" max="8475" width="7.5703125" style="25" customWidth="1"/>
    <col min="8476" max="8476" width="11.7109375" style="25" customWidth="1"/>
    <col min="8477" max="8481" width="15.7109375" style="25" customWidth="1"/>
    <col min="8482" max="8704" width="11.42578125" style="25"/>
    <col min="8705" max="8705" width="11.7109375" style="25" customWidth="1"/>
    <col min="8706" max="8707" width="8.140625" style="25" customWidth="1"/>
    <col min="8708" max="8726" width="5.140625" style="25" customWidth="1"/>
    <col min="8727" max="8727" width="15.7109375" style="25" customWidth="1"/>
    <col min="8728" max="8731" width="7.5703125" style="25" customWidth="1"/>
    <col min="8732" max="8732" width="11.7109375" style="25" customWidth="1"/>
    <col min="8733" max="8737" width="15.7109375" style="25" customWidth="1"/>
    <col min="8738" max="8960" width="11.42578125" style="25"/>
    <col min="8961" max="8961" width="11.7109375" style="25" customWidth="1"/>
    <col min="8962" max="8963" width="8.140625" style="25" customWidth="1"/>
    <col min="8964" max="8982" width="5.140625" style="25" customWidth="1"/>
    <col min="8983" max="8983" width="15.7109375" style="25" customWidth="1"/>
    <col min="8984" max="8987" width="7.5703125" style="25" customWidth="1"/>
    <col min="8988" max="8988" width="11.7109375" style="25" customWidth="1"/>
    <col min="8989" max="8993" width="15.7109375" style="25" customWidth="1"/>
    <col min="8994" max="9216" width="11.42578125" style="25"/>
    <col min="9217" max="9217" width="11.7109375" style="25" customWidth="1"/>
    <col min="9218" max="9219" width="8.140625" style="25" customWidth="1"/>
    <col min="9220" max="9238" width="5.140625" style="25" customWidth="1"/>
    <col min="9239" max="9239" width="15.7109375" style="25" customWidth="1"/>
    <col min="9240" max="9243" width="7.5703125" style="25" customWidth="1"/>
    <col min="9244" max="9244" width="11.7109375" style="25" customWidth="1"/>
    <col min="9245" max="9249" width="15.7109375" style="25" customWidth="1"/>
    <col min="9250" max="9472" width="11.42578125" style="25"/>
    <col min="9473" max="9473" width="11.7109375" style="25" customWidth="1"/>
    <col min="9474" max="9475" width="8.140625" style="25" customWidth="1"/>
    <col min="9476" max="9494" width="5.140625" style="25" customWidth="1"/>
    <col min="9495" max="9495" width="15.7109375" style="25" customWidth="1"/>
    <col min="9496" max="9499" width="7.5703125" style="25" customWidth="1"/>
    <col min="9500" max="9500" width="11.7109375" style="25" customWidth="1"/>
    <col min="9501" max="9505" width="15.7109375" style="25" customWidth="1"/>
    <col min="9506" max="9728" width="11.42578125" style="25"/>
    <col min="9729" max="9729" width="11.7109375" style="25" customWidth="1"/>
    <col min="9730" max="9731" width="8.140625" style="25" customWidth="1"/>
    <col min="9732" max="9750" width="5.140625" style="25" customWidth="1"/>
    <col min="9751" max="9751" width="15.7109375" style="25" customWidth="1"/>
    <col min="9752" max="9755" width="7.5703125" style="25" customWidth="1"/>
    <col min="9756" max="9756" width="11.7109375" style="25" customWidth="1"/>
    <col min="9757" max="9761" width="15.7109375" style="25" customWidth="1"/>
    <col min="9762" max="9984" width="11.42578125" style="25"/>
    <col min="9985" max="9985" width="11.7109375" style="25" customWidth="1"/>
    <col min="9986" max="9987" width="8.140625" style="25" customWidth="1"/>
    <col min="9988" max="10006" width="5.140625" style="25" customWidth="1"/>
    <col min="10007" max="10007" width="15.7109375" style="25" customWidth="1"/>
    <col min="10008" max="10011" width="7.5703125" style="25" customWidth="1"/>
    <col min="10012" max="10012" width="11.7109375" style="25" customWidth="1"/>
    <col min="10013" max="10017" width="15.7109375" style="25" customWidth="1"/>
    <col min="10018" max="10240" width="11.42578125" style="25"/>
    <col min="10241" max="10241" width="11.7109375" style="25" customWidth="1"/>
    <col min="10242" max="10243" width="8.140625" style="25" customWidth="1"/>
    <col min="10244" max="10262" width="5.140625" style="25" customWidth="1"/>
    <col min="10263" max="10263" width="15.7109375" style="25" customWidth="1"/>
    <col min="10264" max="10267" width="7.5703125" style="25" customWidth="1"/>
    <col min="10268" max="10268" width="11.7109375" style="25" customWidth="1"/>
    <col min="10269" max="10273" width="15.7109375" style="25" customWidth="1"/>
    <col min="10274" max="10496" width="11.42578125" style="25"/>
    <col min="10497" max="10497" width="11.7109375" style="25" customWidth="1"/>
    <col min="10498" max="10499" width="8.140625" style="25" customWidth="1"/>
    <col min="10500" max="10518" width="5.140625" style="25" customWidth="1"/>
    <col min="10519" max="10519" width="15.7109375" style="25" customWidth="1"/>
    <col min="10520" max="10523" width="7.5703125" style="25" customWidth="1"/>
    <col min="10524" max="10524" width="11.7109375" style="25" customWidth="1"/>
    <col min="10525" max="10529" width="15.7109375" style="25" customWidth="1"/>
    <col min="10530" max="10752" width="11.42578125" style="25"/>
    <col min="10753" max="10753" width="11.7109375" style="25" customWidth="1"/>
    <col min="10754" max="10755" width="8.140625" style="25" customWidth="1"/>
    <col min="10756" max="10774" width="5.140625" style="25" customWidth="1"/>
    <col min="10775" max="10775" width="15.7109375" style="25" customWidth="1"/>
    <col min="10776" max="10779" width="7.5703125" style="25" customWidth="1"/>
    <col min="10780" max="10780" width="11.7109375" style="25" customWidth="1"/>
    <col min="10781" max="10785" width="15.7109375" style="25" customWidth="1"/>
    <col min="10786" max="11008" width="11.42578125" style="25"/>
    <col min="11009" max="11009" width="11.7109375" style="25" customWidth="1"/>
    <col min="11010" max="11011" width="8.140625" style="25" customWidth="1"/>
    <col min="11012" max="11030" width="5.140625" style="25" customWidth="1"/>
    <col min="11031" max="11031" width="15.7109375" style="25" customWidth="1"/>
    <col min="11032" max="11035" width="7.5703125" style="25" customWidth="1"/>
    <col min="11036" max="11036" width="11.7109375" style="25" customWidth="1"/>
    <col min="11037" max="11041" width="15.7109375" style="25" customWidth="1"/>
    <col min="11042" max="11264" width="11.42578125" style="25"/>
    <col min="11265" max="11265" width="11.7109375" style="25" customWidth="1"/>
    <col min="11266" max="11267" width="8.140625" style="25" customWidth="1"/>
    <col min="11268" max="11286" width="5.140625" style="25" customWidth="1"/>
    <col min="11287" max="11287" width="15.7109375" style="25" customWidth="1"/>
    <col min="11288" max="11291" width="7.5703125" style="25" customWidth="1"/>
    <col min="11292" max="11292" width="11.7109375" style="25" customWidth="1"/>
    <col min="11293" max="11297" width="15.7109375" style="25" customWidth="1"/>
    <col min="11298" max="11520" width="11.42578125" style="25"/>
    <col min="11521" max="11521" width="11.7109375" style="25" customWidth="1"/>
    <col min="11522" max="11523" width="8.140625" style="25" customWidth="1"/>
    <col min="11524" max="11542" width="5.140625" style="25" customWidth="1"/>
    <col min="11543" max="11543" width="15.7109375" style="25" customWidth="1"/>
    <col min="11544" max="11547" width="7.5703125" style="25" customWidth="1"/>
    <col min="11548" max="11548" width="11.7109375" style="25" customWidth="1"/>
    <col min="11549" max="11553" width="15.7109375" style="25" customWidth="1"/>
    <col min="11554" max="11776" width="11.42578125" style="25"/>
    <col min="11777" max="11777" width="11.7109375" style="25" customWidth="1"/>
    <col min="11778" max="11779" width="8.140625" style="25" customWidth="1"/>
    <col min="11780" max="11798" width="5.140625" style="25" customWidth="1"/>
    <col min="11799" max="11799" width="15.7109375" style="25" customWidth="1"/>
    <col min="11800" max="11803" width="7.5703125" style="25" customWidth="1"/>
    <col min="11804" max="11804" width="11.7109375" style="25" customWidth="1"/>
    <col min="11805" max="11809" width="15.7109375" style="25" customWidth="1"/>
    <col min="11810" max="12032" width="11.42578125" style="25"/>
    <col min="12033" max="12033" width="11.7109375" style="25" customWidth="1"/>
    <col min="12034" max="12035" width="8.140625" style="25" customWidth="1"/>
    <col min="12036" max="12054" width="5.140625" style="25" customWidth="1"/>
    <col min="12055" max="12055" width="15.7109375" style="25" customWidth="1"/>
    <col min="12056" max="12059" width="7.5703125" style="25" customWidth="1"/>
    <col min="12060" max="12060" width="11.7109375" style="25" customWidth="1"/>
    <col min="12061" max="12065" width="15.7109375" style="25" customWidth="1"/>
    <col min="12066" max="12288" width="11.42578125" style="25"/>
    <col min="12289" max="12289" width="11.7109375" style="25" customWidth="1"/>
    <col min="12290" max="12291" width="8.140625" style="25" customWidth="1"/>
    <col min="12292" max="12310" width="5.140625" style="25" customWidth="1"/>
    <col min="12311" max="12311" width="15.7109375" style="25" customWidth="1"/>
    <col min="12312" max="12315" width="7.5703125" style="25" customWidth="1"/>
    <col min="12316" max="12316" width="11.7109375" style="25" customWidth="1"/>
    <col min="12317" max="12321" width="15.7109375" style="25" customWidth="1"/>
    <col min="12322" max="12544" width="11.42578125" style="25"/>
    <col min="12545" max="12545" width="11.7109375" style="25" customWidth="1"/>
    <col min="12546" max="12547" width="8.140625" style="25" customWidth="1"/>
    <col min="12548" max="12566" width="5.140625" style="25" customWidth="1"/>
    <col min="12567" max="12567" width="15.7109375" style="25" customWidth="1"/>
    <col min="12568" max="12571" width="7.5703125" style="25" customWidth="1"/>
    <col min="12572" max="12572" width="11.7109375" style="25" customWidth="1"/>
    <col min="12573" max="12577" width="15.7109375" style="25" customWidth="1"/>
    <col min="12578" max="12800" width="11.42578125" style="25"/>
    <col min="12801" max="12801" width="11.7109375" style="25" customWidth="1"/>
    <col min="12802" max="12803" width="8.140625" style="25" customWidth="1"/>
    <col min="12804" max="12822" width="5.140625" style="25" customWidth="1"/>
    <col min="12823" max="12823" width="15.7109375" style="25" customWidth="1"/>
    <col min="12824" max="12827" width="7.5703125" style="25" customWidth="1"/>
    <col min="12828" max="12828" width="11.7109375" style="25" customWidth="1"/>
    <col min="12829" max="12833" width="15.7109375" style="25" customWidth="1"/>
    <col min="12834" max="13056" width="11.42578125" style="25"/>
    <col min="13057" max="13057" width="11.7109375" style="25" customWidth="1"/>
    <col min="13058" max="13059" width="8.140625" style="25" customWidth="1"/>
    <col min="13060" max="13078" width="5.140625" style="25" customWidth="1"/>
    <col min="13079" max="13079" width="15.7109375" style="25" customWidth="1"/>
    <col min="13080" max="13083" width="7.5703125" style="25" customWidth="1"/>
    <col min="13084" max="13084" width="11.7109375" style="25" customWidth="1"/>
    <col min="13085" max="13089" width="15.7109375" style="25" customWidth="1"/>
    <col min="13090" max="13312" width="11.42578125" style="25"/>
    <col min="13313" max="13313" width="11.7109375" style="25" customWidth="1"/>
    <col min="13314" max="13315" width="8.140625" style="25" customWidth="1"/>
    <col min="13316" max="13334" width="5.140625" style="25" customWidth="1"/>
    <col min="13335" max="13335" width="15.7109375" style="25" customWidth="1"/>
    <col min="13336" max="13339" width="7.5703125" style="25" customWidth="1"/>
    <col min="13340" max="13340" width="11.7109375" style="25" customWidth="1"/>
    <col min="13341" max="13345" width="15.7109375" style="25" customWidth="1"/>
    <col min="13346" max="13568" width="11.42578125" style="25"/>
    <col min="13569" max="13569" width="11.7109375" style="25" customWidth="1"/>
    <col min="13570" max="13571" width="8.140625" style="25" customWidth="1"/>
    <col min="13572" max="13590" width="5.140625" style="25" customWidth="1"/>
    <col min="13591" max="13591" width="15.7109375" style="25" customWidth="1"/>
    <col min="13592" max="13595" width="7.5703125" style="25" customWidth="1"/>
    <col min="13596" max="13596" width="11.7109375" style="25" customWidth="1"/>
    <col min="13597" max="13601" width="15.7109375" style="25" customWidth="1"/>
    <col min="13602" max="13824" width="11.42578125" style="25"/>
    <col min="13825" max="13825" width="11.7109375" style="25" customWidth="1"/>
    <col min="13826" max="13827" width="8.140625" style="25" customWidth="1"/>
    <col min="13828" max="13846" width="5.140625" style="25" customWidth="1"/>
    <col min="13847" max="13847" width="15.7109375" style="25" customWidth="1"/>
    <col min="13848" max="13851" width="7.5703125" style="25" customWidth="1"/>
    <col min="13852" max="13852" width="11.7109375" style="25" customWidth="1"/>
    <col min="13853" max="13857" width="15.7109375" style="25" customWidth="1"/>
    <col min="13858" max="14080" width="11.42578125" style="25"/>
    <col min="14081" max="14081" width="11.7109375" style="25" customWidth="1"/>
    <col min="14082" max="14083" width="8.140625" style="25" customWidth="1"/>
    <col min="14084" max="14102" width="5.140625" style="25" customWidth="1"/>
    <col min="14103" max="14103" width="15.7109375" style="25" customWidth="1"/>
    <col min="14104" max="14107" width="7.5703125" style="25" customWidth="1"/>
    <col min="14108" max="14108" width="11.7109375" style="25" customWidth="1"/>
    <col min="14109" max="14113" width="15.7109375" style="25" customWidth="1"/>
    <col min="14114" max="14336" width="11.42578125" style="25"/>
    <col min="14337" max="14337" width="11.7109375" style="25" customWidth="1"/>
    <col min="14338" max="14339" width="8.140625" style="25" customWidth="1"/>
    <col min="14340" max="14358" width="5.140625" style="25" customWidth="1"/>
    <col min="14359" max="14359" width="15.7109375" style="25" customWidth="1"/>
    <col min="14360" max="14363" width="7.5703125" style="25" customWidth="1"/>
    <col min="14364" max="14364" width="11.7109375" style="25" customWidth="1"/>
    <col min="14365" max="14369" width="15.7109375" style="25" customWidth="1"/>
    <col min="14370" max="14592" width="11.42578125" style="25"/>
    <col min="14593" max="14593" width="11.7109375" style="25" customWidth="1"/>
    <col min="14594" max="14595" width="8.140625" style="25" customWidth="1"/>
    <col min="14596" max="14614" width="5.140625" style="25" customWidth="1"/>
    <col min="14615" max="14615" width="15.7109375" style="25" customWidth="1"/>
    <col min="14616" max="14619" width="7.5703125" style="25" customWidth="1"/>
    <col min="14620" max="14620" width="11.7109375" style="25" customWidth="1"/>
    <col min="14621" max="14625" width="15.7109375" style="25" customWidth="1"/>
    <col min="14626" max="14848" width="11.42578125" style="25"/>
    <col min="14849" max="14849" width="11.7109375" style="25" customWidth="1"/>
    <col min="14850" max="14851" width="8.140625" style="25" customWidth="1"/>
    <col min="14852" max="14870" width="5.140625" style="25" customWidth="1"/>
    <col min="14871" max="14871" width="15.7109375" style="25" customWidth="1"/>
    <col min="14872" max="14875" width="7.5703125" style="25" customWidth="1"/>
    <col min="14876" max="14876" width="11.7109375" style="25" customWidth="1"/>
    <col min="14877" max="14881" width="15.7109375" style="25" customWidth="1"/>
    <col min="14882" max="15104" width="11.42578125" style="25"/>
    <col min="15105" max="15105" width="11.7109375" style="25" customWidth="1"/>
    <col min="15106" max="15107" width="8.140625" style="25" customWidth="1"/>
    <col min="15108" max="15126" width="5.140625" style="25" customWidth="1"/>
    <col min="15127" max="15127" width="15.7109375" style="25" customWidth="1"/>
    <col min="15128" max="15131" width="7.5703125" style="25" customWidth="1"/>
    <col min="15132" max="15132" width="11.7109375" style="25" customWidth="1"/>
    <col min="15133" max="15137" width="15.7109375" style="25" customWidth="1"/>
    <col min="15138" max="15360" width="11.42578125" style="25"/>
    <col min="15361" max="15361" width="11.7109375" style="25" customWidth="1"/>
    <col min="15362" max="15363" width="8.140625" style="25" customWidth="1"/>
    <col min="15364" max="15382" width="5.140625" style="25" customWidth="1"/>
    <col min="15383" max="15383" width="15.7109375" style="25" customWidth="1"/>
    <col min="15384" max="15387" width="7.5703125" style="25" customWidth="1"/>
    <col min="15388" max="15388" width="11.7109375" style="25" customWidth="1"/>
    <col min="15389" max="15393" width="15.7109375" style="25" customWidth="1"/>
    <col min="15394" max="15616" width="11.42578125" style="25"/>
    <col min="15617" max="15617" width="11.7109375" style="25" customWidth="1"/>
    <col min="15618" max="15619" width="8.140625" style="25" customWidth="1"/>
    <col min="15620" max="15638" width="5.140625" style="25" customWidth="1"/>
    <col min="15639" max="15639" width="15.7109375" style="25" customWidth="1"/>
    <col min="15640" max="15643" width="7.5703125" style="25" customWidth="1"/>
    <col min="15644" max="15644" width="11.7109375" style="25" customWidth="1"/>
    <col min="15645" max="15649" width="15.7109375" style="25" customWidth="1"/>
    <col min="15650" max="15872" width="11.42578125" style="25"/>
    <col min="15873" max="15873" width="11.7109375" style="25" customWidth="1"/>
    <col min="15874" max="15875" width="8.140625" style="25" customWidth="1"/>
    <col min="15876" max="15894" width="5.140625" style="25" customWidth="1"/>
    <col min="15895" max="15895" width="15.7109375" style="25" customWidth="1"/>
    <col min="15896" max="15899" width="7.5703125" style="25" customWidth="1"/>
    <col min="15900" max="15900" width="11.7109375" style="25" customWidth="1"/>
    <col min="15901" max="15905" width="15.7109375" style="25" customWidth="1"/>
    <col min="15906" max="16128" width="11.42578125" style="25"/>
    <col min="16129" max="16129" width="11.7109375" style="25" customWidth="1"/>
    <col min="16130" max="16131" width="8.140625" style="25" customWidth="1"/>
    <col min="16132" max="16150" width="5.140625" style="25" customWidth="1"/>
    <col min="16151" max="16151" width="15.7109375" style="25" customWidth="1"/>
    <col min="16152" max="16155" width="7.5703125" style="25" customWidth="1"/>
    <col min="16156" max="16156" width="11.7109375" style="25" customWidth="1"/>
    <col min="16157" max="16161" width="15.7109375" style="25" customWidth="1"/>
    <col min="16162" max="16384" width="11.42578125" style="25"/>
  </cols>
  <sheetData>
    <row r="1" spans="1:29" ht="12.95" customHeight="1">
      <c r="A1" s="18"/>
      <c r="B1" s="19"/>
      <c r="C1" s="20"/>
      <c r="D1" s="235" t="s">
        <v>179</v>
      </c>
      <c r="E1" s="236"/>
      <c r="F1" s="236"/>
      <c r="G1" s="236"/>
      <c r="H1" s="236"/>
      <c r="I1" s="236"/>
      <c r="J1" s="236"/>
      <c r="K1" s="236"/>
      <c r="L1" s="236"/>
      <c r="M1" s="236"/>
      <c r="N1" s="236"/>
      <c r="O1" s="236"/>
      <c r="P1" s="236"/>
      <c r="Q1" s="236"/>
      <c r="R1" s="236"/>
      <c r="S1" s="236"/>
      <c r="T1" s="236"/>
      <c r="U1" s="236"/>
      <c r="V1" s="237"/>
      <c r="W1" s="21" t="s">
        <v>180</v>
      </c>
      <c r="X1" s="22"/>
      <c r="Y1" s="22"/>
      <c r="Z1" s="22"/>
      <c r="AA1" s="23"/>
      <c r="AB1" s="24"/>
    </row>
    <row r="2" spans="1:29" ht="12.95" customHeight="1">
      <c r="A2" s="26"/>
      <c r="B2" s="27"/>
      <c r="C2" s="28"/>
      <c r="D2" s="238"/>
      <c r="E2" s="239"/>
      <c r="F2" s="239"/>
      <c r="G2" s="239"/>
      <c r="H2" s="239"/>
      <c r="I2" s="239"/>
      <c r="J2" s="239"/>
      <c r="K2" s="239"/>
      <c r="L2" s="239"/>
      <c r="M2" s="239"/>
      <c r="N2" s="239"/>
      <c r="O2" s="239"/>
      <c r="P2" s="239"/>
      <c r="Q2" s="239"/>
      <c r="R2" s="239"/>
      <c r="S2" s="239"/>
      <c r="T2" s="239"/>
      <c r="U2" s="239"/>
      <c r="V2" s="240"/>
      <c r="W2" s="29" t="s">
        <v>181</v>
      </c>
      <c r="X2" s="30"/>
      <c r="Y2" s="30"/>
      <c r="Z2" s="30"/>
      <c r="AA2" s="31"/>
      <c r="AB2" s="24"/>
    </row>
    <row r="3" spans="1:29" ht="12.95" customHeight="1">
      <c r="A3" s="26"/>
      <c r="B3" s="27"/>
      <c r="C3" s="28"/>
      <c r="D3" s="238"/>
      <c r="E3" s="239"/>
      <c r="F3" s="239"/>
      <c r="G3" s="239"/>
      <c r="H3" s="239"/>
      <c r="I3" s="239"/>
      <c r="J3" s="239"/>
      <c r="K3" s="239"/>
      <c r="L3" s="239"/>
      <c r="M3" s="239"/>
      <c r="N3" s="239"/>
      <c r="O3" s="239"/>
      <c r="P3" s="239"/>
      <c r="Q3" s="239"/>
      <c r="R3" s="239"/>
      <c r="S3" s="239"/>
      <c r="T3" s="239"/>
      <c r="U3" s="239"/>
      <c r="V3" s="240"/>
      <c r="W3" s="32"/>
      <c r="X3" s="30"/>
      <c r="Y3" s="30"/>
      <c r="Z3" s="30"/>
      <c r="AA3" s="31"/>
      <c r="AB3" s="24"/>
    </row>
    <row r="4" spans="1:29" ht="12.95" customHeight="1">
      <c r="A4" s="26"/>
      <c r="B4" s="27"/>
      <c r="C4" s="28"/>
      <c r="D4" s="238"/>
      <c r="E4" s="239"/>
      <c r="F4" s="239"/>
      <c r="G4" s="239"/>
      <c r="H4" s="239"/>
      <c r="I4" s="239"/>
      <c r="J4" s="239"/>
      <c r="K4" s="239"/>
      <c r="L4" s="239"/>
      <c r="M4" s="239"/>
      <c r="N4" s="239"/>
      <c r="O4" s="239"/>
      <c r="P4" s="239"/>
      <c r="Q4" s="239"/>
      <c r="R4" s="239"/>
      <c r="S4" s="239"/>
      <c r="T4" s="239"/>
      <c r="U4" s="239"/>
      <c r="V4" s="240"/>
      <c r="W4" s="29" t="s">
        <v>182</v>
      </c>
      <c r="X4" s="30"/>
      <c r="Y4" s="30"/>
      <c r="Z4" s="30"/>
      <c r="AA4" s="31"/>
      <c r="AB4" s="24"/>
    </row>
    <row r="5" spans="1:29" ht="12.95" customHeight="1">
      <c r="A5" s="244" t="s">
        <v>183</v>
      </c>
      <c r="B5" s="245"/>
      <c r="C5" s="246"/>
      <c r="D5" s="238"/>
      <c r="E5" s="239"/>
      <c r="F5" s="239"/>
      <c r="G5" s="239"/>
      <c r="H5" s="239"/>
      <c r="I5" s="239"/>
      <c r="J5" s="239"/>
      <c r="K5" s="239"/>
      <c r="L5" s="239"/>
      <c r="M5" s="239"/>
      <c r="N5" s="239"/>
      <c r="O5" s="239"/>
      <c r="P5" s="239"/>
      <c r="Q5" s="239"/>
      <c r="R5" s="239"/>
      <c r="S5" s="239"/>
      <c r="T5" s="239"/>
      <c r="U5" s="239"/>
      <c r="V5" s="240"/>
      <c r="W5" s="29"/>
      <c r="X5" s="30"/>
      <c r="Y5" s="30"/>
      <c r="Z5" s="30"/>
      <c r="AA5" s="31"/>
      <c r="AB5" s="24"/>
    </row>
    <row r="6" spans="1:29" ht="12.95" customHeight="1" thickBot="1">
      <c r="A6" s="247"/>
      <c r="B6" s="248"/>
      <c r="C6" s="249"/>
      <c r="D6" s="241"/>
      <c r="E6" s="242"/>
      <c r="F6" s="242"/>
      <c r="G6" s="242"/>
      <c r="H6" s="242"/>
      <c r="I6" s="242"/>
      <c r="J6" s="242"/>
      <c r="K6" s="242"/>
      <c r="L6" s="242"/>
      <c r="M6" s="242"/>
      <c r="N6" s="242"/>
      <c r="O6" s="242"/>
      <c r="P6" s="242"/>
      <c r="Q6" s="242"/>
      <c r="R6" s="242"/>
      <c r="S6" s="242"/>
      <c r="T6" s="242"/>
      <c r="U6" s="242"/>
      <c r="V6" s="243"/>
      <c r="W6" s="29" t="s">
        <v>231</v>
      </c>
      <c r="X6" s="33"/>
      <c r="Y6" s="33"/>
      <c r="Z6" s="33"/>
      <c r="AA6" s="34"/>
      <c r="AB6" s="24"/>
    </row>
    <row r="7" spans="1:29" ht="27" customHeight="1">
      <c r="A7" s="250" t="s">
        <v>184</v>
      </c>
      <c r="B7" s="251"/>
      <c r="C7" s="251"/>
      <c r="D7" s="251"/>
      <c r="E7" s="251"/>
      <c r="F7" s="251"/>
      <c r="G7" s="252" t="s">
        <v>185</v>
      </c>
      <c r="H7" s="253"/>
      <c r="I7" s="253"/>
      <c r="J7" s="253"/>
      <c r="K7" s="253"/>
      <c r="L7" s="253"/>
      <c r="M7" s="253"/>
      <c r="N7" s="253"/>
      <c r="O7" s="253"/>
      <c r="P7" s="253"/>
      <c r="Q7" s="253"/>
      <c r="R7" s="253"/>
      <c r="S7" s="253"/>
      <c r="T7" s="254"/>
      <c r="U7" s="252" t="s">
        <v>186</v>
      </c>
      <c r="V7" s="253"/>
      <c r="W7" s="253"/>
      <c r="X7" s="253"/>
      <c r="Y7" s="253"/>
      <c r="Z7" s="253"/>
      <c r="AA7" s="255"/>
      <c r="AB7" s="24"/>
    </row>
    <row r="8" spans="1:29" ht="52.5" customHeight="1">
      <c r="A8" s="256" t="s">
        <v>187</v>
      </c>
      <c r="B8" s="257"/>
      <c r="C8" s="257"/>
      <c r="D8" s="257"/>
      <c r="E8" s="257"/>
      <c r="F8" s="257"/>
      <c r="G8" s="257"/>
      <c r="H8" s="257"/>
      <c r="I8" s="257"/>
      <c r="J8" s="257"/>
      <c r="K8" s="257"/>
      <c r="L8" s="257"/>
      <c r="M8" s="257"/>
      <c r="N8" s="258"/>
      <c r="O8" s="259" t="s">
        <v>188</v>
      </c>
      <c r="P8" s="257"/>
      <c r="Q8" s="257"/>
      <c r="R8" s="257"/>
      <c r="S8" s="257"/>
      <c r="T8" s="257"/>
      <c r="U8" s="257"/>
      <c r="V8" s="257"/>
      <c r="W8" s="258"/>
      <c r="X8" s="260" t="s">
        <v>189</v>
      </c>
      <c r="Y8" s="261"/>
      <c r="Z8" s="261"/>
      <c r="AA8" s="262"/>
      <c r="AB8" s="24"/>
    </row>
    <row r="9" spans="1:29" ht="27" customHeight="1">
      <c r="A9" s="263" t="s">
        <v>190</v>
      </c>
      <c r="B9" s="264"/>
      <c r="C9" s="264"/>
      <c r="D9" s="264"/>
      <c r="E9" s="264"/>
      <c r="F9" s="265"/>
      <c r="G9" s="266" t="s">
        <v>191</v>
      </c>
      <c r="H9" s="264"/>
      <c r="I9" s="264"/>
      <c r="J9" s="264"/>
      <c r="K9" s="264"/>
      <c r="L9" s="264"/>
      <c r="M9" s="264"/>
      <c r="N9" s="264"/>
      <c r="O9" s="264"/>
      <c r="P9" s="264"/>
      <c r="Q9" s="264"/>
      <c r="R9" s="264"/>
      <c r="S9" s="264"/>
      <c r="T9" s="264"/>
      <c r="U9" s="264"/>
      <c r="V9" s="264"/>
      <c r="W9" s="264"/>
      <c r="X9" s="264"/>
      <c r="Y9" s="264"/>
      <c r="Z9" s="264"/>
      <c r="AA9" s="267"/>
      <c r="AB9" s="24"/>
      <c r="AC9" s="35"/>
    </row>
    <row r="10" spans="1:29" ht="16.5" customHeight="1">
      <c r="A10" s="268" t="s">
        <v>192</v>
      </c>
      <c r="B10" s="269"/>
      <c r="C10" s="269"/>
      <c r="D10" s="269"/>
      <c r="E10" s="269"/>
      <c r="F10" s="269"/>
      <c r="G10" s="269"/>
      <c r="H10" s="269"/>
      <c r="I10" s="269"/>
      <c r="J10" s="269"/>
      <c r="K10" s="269"/>
      <c r="L10" s="269"/>
      <c r="M10" s="269"/>
      <c r="N10" s="269"/>
      <c r="O10" s="269"/>
      <c r="P10" s="269"/>
      <c r="Q10" s="269"/>
      <c r="R10" s="269"/>
      <c r="S10" s="269"/>
      <c r="T10" s="269"/>
      <c r="U10" s="269"/>
      <c r="V10" s="269"/>
      <c r="W10" s="269"/>
      <c r="X10" s="269"/>
      <c r="Y10" s="269"/>
      <c r="Z10" s="269"/>
      <c r="AA10" s="270"/>
      <c r="AB10" s="24"/>
    </row>
    <row r="11" spans="1:29" ht="21" customHeight="1">
      <c r="A11" s="222"/>
      <c r="B11" s="223"/>
      <c r="C11" s="223"/>
      <c r="D11" s="223"/>
      <c r="E11" s="223"/>
      <c r="F11" s="223"/>
      <c r="G11" s="223"/>
      <c r="H11" s="223"/>
      <c r="I11" s="223"/>
      <c r="J11" s="223"/>
      <c r="K11" s="223"/>
      <c r="L11" s="223"/>
      <c r="M11" s="223"/>
      <c r="N11" s="223"/>
      <c r="O11" s="223"/>
      <c r="P11" s="223"/>
      <c r="Q11" s="223"/>
      <c r="R11" s="223"/>
      <c r="S11" s="223"/>
      <c r="T11" s="223"/>
      <c r="U11" s="223"/>
      <c r="V11" s="223"/>
      <c r="W11" s="223"/>
      <c r="X11" s="223"/>
      <c r="Y11" s="223"/>
      <c r="Z11" s="223"/>
      <c r="AA11" s="224"/>
      <c r="AB11" s="24"/>
    </row>
    <row r="12" spans="1:29" ht="21" customHeight="1">
      <c r="A12" s="222"/>
      <c r="B12" s="223"/>
      <c r="C12" s="223"/>
      <c r="D12" s="223"/>
      <c r="E12" s="223"/>
      <c r="F12" s="223"/>
      <c r="G12" s="223"/>
      <c r="H12" s="223"/>
      <c r="I12" s="223"/>
      <c r="J12" s="223"/>
      <c r="K12" s="223"/>
      <c r="L12" s="223"/>
      <c r="M12" s="223"/>
      <c r="N12" s="223"/>
      <c r="O12" s="223"/>
      <c r="P12" s="223"/>
      <c r="Q12" s="223"/>
      <c r="R12" s="223"/>
      <c r="S12" s="223"/>
      <c r="T12" s="223"/>
      <c r="U12" s="223"/>
      <c r="V12" s="223"/>
      <c r="W12" s="223"/>
      <c r="X12" s="223"/>
      <c r="Y12" s="223"/>
      <c r="Z12" s="223"/>
      <c r="AA12" s="224"/>
      <c r="AB12" s="24"/>
    </row>
    <row r="13" spans="1:29" s="37" customFormat="1" ht="21" customHeight="1" thickBot="1">
      <c r="A13" s="222"/>
      <c r="B13" s="223"/>
      <c r="C13" s="223"/>
      <c r="D13" s="223"/>
      <c r="E13" s="223"/>
      <c r="F13" s="223"/>
      <c r="G13" s="223"/>
      <c r="H13" s="223"/>
      <c r="I13" s="223"/>
      <c r="J13" s="223"/>
      <c r="K13" s="223"/>
      <c r="L13" s="223"/>
      <c r="M13" s="223"/>
      <c r="N13" s="223"/>
      <c r="O13" s="223"/>
      <c r="P13" s="223"/>
      <c r="Q13" s="223"/>
      <c r="R13" s="223"/>
      <c r="S13" s="223"/>
      <c r="T13" s="223"/>
      <c r="U13" s="223"/>
      <c r="V13" s="223"/>
      <c r="W13" s="223"/>
      <c r="X13" s="223"/>
      <c r="Y13" s="223"/>
      <c r="Z13" s="223"/>
      <c r="AA13" s="224"/>
      <c r="AB13" s="24"/>
      <c r="AC13" s="36"/>
    </row>
    <row r="14" spans="1:29" ht="21.95" customHeight="1">
      <c r="A14" s="225" t="s">
        <v>193</v>
      </c>
      <c r="B14" s="227" t="s">
        <v>194</v>
      </c>
      <c r="C14" s="227"/>
      <c r="D14" s="227"/>
      <c r="E14" s="227"/>
      <c r="F14" s="227"/>
      <c r="G14" s="227"/>
      <c r="H14" s="227"/>
      <c r="I14" s="227"/>
      <c r="J14" s="227"/>
      <c r="K14" s="227"/>
      <c r="L14" s="227"/>
      <c r="M14" s="227"/>
      <c r="N14" s="227"/>
      <c r="O14" s="227"/>
      <c r="P14" s="227"/>
      <c r="Q14" s="227"/>
      <c r="R14" s="227"/>
      <c r="S14" s="227"/>
      <c r="T14" s="227"/>
      <c r="U14" s="227"/>
      <c r="V14" s="227"/>
      <c r="W14" s="228"/>
      <c r="X14" s="38" t="s">
        <v>195</v>
      </c>
      <c r="Y14" s="38" t="s">
        <v>196</v>
      </c>
      <c r="Z14" s="39" t="s">
        <v>197</v>
      </c>
      <c r="AA14" s="40" t="s">
        <v>167</v>
      </c>
      <c r="AB14" s="24"/>
    </row>
    <row r="15" spans="1:29" ht="36" customHeight="1">
      <c r="A15" s="226"/>
      <c r="B15" s="229" t="s">
        <v>198</v>
      </c>
      <c r="C15" s="229"/>
      <c r="D15" s="229"/>
      <c r="E15" s="229"/>
      <c r="F15" s="229"/>
      <c r="G15" s="229"/>
      <c r="H15" s="229"/>
      <c r="I15" s="229"/>
      <c r="J15" s="229"/>
      <c r="K15" s="229"/>
      <c r="L15" s="229"/>
      <c r="M15" s="229"/>
      <c r="N15" s="229"/>
      <c r="O15" s="229"/>
      <c r="P15" s="229"/>
      <c r="Q15" s="229"/>
      <c r="R15" s="229"/>
      <c r="S15" s="229"/>
      <c r="T15" s="229"/>
      <c r="U15" s="229"/>
      <c r="V15" s="229"/>
      <c r="W15" s="229"/>
      <c r="X15" s="41"/>
      <c r="Y15" s="41"/>
      <c r="Z15" s="41"/>
      <c r="AA15" s="42"/>
      <c r="AB15" s="24"/>
    </row>
    <row r="16" spans="1:29" ht="52.5" customHeight="1">
      <c r="A16" s="43">
        <v>1</v>
      </c>
      <c r="B16" s="217" t="s">
        <v>199</v>
      </c>
      <c r="C16" s="230"/>
      <c r="D16" s="230"/>
      <c r="E16" s="230"/>
      <c r="F16" s="230"/>
      <c r="G16" s="230"/>
      <c r="H16" s="230"/>
      <c r="I16" s="230"/>
      <c r="J16" s="230"/>
      <c r="K16" s="230"/>
      <c r="L16" s="230"/>
      <c r="M16" s="230"/>
      <c r="N16" s="230"/>
      <c r="O16" s="230"/>
      <c r="P16" s="230"/>
      <c r="Q16" s="230"/>
      <c r="R16" s="230"/>
      <c r="S16" s="230"/>
      <c r="T16" s="230"/>
      <c r="U16" s="230"/>
      <c r="V16" s="230"/>
      <c r="W16" s="231"/>
      <c r="X16" s="44"/>
      <c r="Y16" s="44"/>
      <c r="Z16" s="45"/>
      <c r="AA16" s="46"/>
      <c r="AB16" s="24"/>
    </row>
    <row r="17" spans="1:31" s="37" customFormat="1" ht="44.25" customHeight="1">
      <c r="A17" s="43">
        <f>A16+1</f>
        <v>2</v>
      </c>
      <c r="B17" s="211" t="s">
        <v>200</v>
      </c>
      <c r="C17" s="212"/>
      <c r="D17" s="212"/>
      <c r="E17" s="212"/>
      <c r="F17" s="212"/>
      <c r="G17" s="212"/>
      <c r="H17" s="212"/>
      <c r="I17" s="212"/>
      <c r="J17" s="212"/>
      <c r="K17" s="212"/>
      <c r="L17" s="212"/>
      <c r="M17" s="212"/>
      <c r="N17" s="212"/>
      <c r="O17" s="212"/>
      <c r="P17" s="212"/>
      <c r="Q17" s="212"/>
      <c r="R17" s="212"/>
      <c r="S17" s="212"/>
      <c r="T17" s="212"/>
      <c r="U17" s="212"/>
      <c r="V17" s="212"/>
      <c r="W17" s="213"/>
      <c r="X17" s="44"/>
      <c r="Y17" s="44"/>
      <c r="Z17" s="45"/>
      <c r="AA17" s="46"/>
      <c r="AB17" s="24"/>
    </row>
    <row r="18" spans="1:31" s="37" customFormat="1" ht="44.25" customHeight="1">
      <c r="A18" s="43">
        <f t="shared" ref="A18:A24" si="0">A17+1</f>
        <v>3</v>
      </c>
      <c r="B18" s="203" t="s">
        <v>201</v>
      </c>
      <c r="C18" s="232"/>
      <c r="D18" s="232"/>
      <c r="E18" s="232"/>
      <c r="F18" s="232"/>
      <c r="G18" s="232"/>
      <c r="H18" s="232"/>
      <c r="I18" s="232"/>
      <c r="J18" s="232"/>
      <c r="K18" s="232"/>
      <c r="L18" s="232"/>
      <c r="M18" s="232"/>
      <c r="N18" s="232"/>
      <c r="O18" s="232"/>
      <c r="P18" s="232"/>
      <c r="Q18" s="232"/>
      <c r="R18" s="232"/>
      <c r="S18" s="232"/>
      <c r="T18" s="232"/>
      <c r="U18" s="232"/>
      <c r="V18" s="232"/>
      <c r="W18" s="232"/>
      <c r="X18" s="44"/>
      <c r="Y18" s="44"/>
      <c r="Z18" s="45"/>
      <c r="AA18" s="46"/>
      <c r="AB18" s="24"/>
    </row>
    <row r="19" spans="1:31" ht="44.25" customHeight="1">
      <c r="A19" s="43">
        <f t="shared" si="0"/>
        <v>4</v>
      </c>
      <c r="B19" s="220" t="s">
        <v>202</v>
      </c>
      <c r="C19" s="221"/>
      <c r="D19" s="221"/>
      <c r="E19" s="221"/>
      <c r="F19" s="221"/>
      <c r="G19" s="221"/>
      <c r="H19" s="221"/>
      <c r="I19" s="221"/>
      <c r="J19" s="221"/>
      <c r="K19" s="221"/>
      <c r="L19" s="221"/>
      <c r="M19" s="221"/>
      <c r="N19" s="221"/>
      <c r="O19" s="221"/>
      <c r="P19" s="221"/>
      <c r="Q19" s="221"/>
      <c r="R19" s="221"/>
      <c r="S19" s="221"/>
      <c r="T19" s="221"/>
      <c r="U19" s="221"/>
      <c r="V19" s="221"/>
      <c r="W19" s="221"/>
      <c r="X19" s="44"/>
      <c r="Y19" s="44"/>
      <c r="Z19" s="45"/>
      <c r="AA19" s="46"/>
      <c r="AB19" s="24"/>
    </row>
    <row r="20" spans="1:31" ht="33" customHeight="1">
      <c r="A20" s="43">
        <f t="shared" si="0"/>
        <v>5</v>
      </c>
      <c r="B20" s="204" t="s">
        <v>203</v>
      </c>
      <c r="C20" s="214"/>
      <c r="D20" s="214"/>
      <c r="E20" s="214"/>
      <c r="F20" s="214"/>
      <c r="G20" s="214"/>
      <c r="H20" s="214"/>
      <c r="I20" s="214"/>
      <c r="J20" s="214"/>
      <c r="K20" s="214"/>
      <c r="L20" s="214"/>
      <c r="M20" s="214"/>
      <c r="N20" s="214"/>
      <c r="O20" s="214"/>
      <c r="P20" s="214"/>
      <c r="Q20" s="214"/>
      <c r="R20" s="214"/>
      <c r="S20" s="214"/>
      <c r="T20" s="214"/>
      <c r="U20" s="214"/>
      <c r="V20" s="214"/>
      <c r="W20" s="214"/>
      <c r="X20" s="44"/>
      <c r="Y20" s="44"/>
      <c r="Z20" s="45"/>
      <c r="AA20" s="46"/>
      <c r="AB20" s="24"/>
      <c r="AC20" s="47"/>
      <c r="AD20" s="47"/>
      <c r="AE20" s="47"/>
    </row>
    <row r="21" spans="1:31" ht="44.25" customHeight="1">
      <c r="A21" s="43">
        <f t="shared" si="0"/>
        <v>6</v>
      </c>
      <c r="B21" s="233" t="s">
        <v>204</v>
      </c>
      <c r="C21" s="234"/>
      <c r="D21" s="234"/>
      <c r="E21" s="234"/>
      <c r="F21" s="234"/>
      <c r="G21" s="234"/>
      <c r="H21" s="234"/>
      <c r="I21" s="234"/>
      <c r="J21" s="234"/>
      <c r="K21" s="234"/>
      <c r="L21" s="234"/>
      <c r="M21" s="234"/>
      <c r="N21" s="234"/>
      <c r="O21" s="234"/>
      <c r="P21" s="234"/>
      <c r="Q21" s="234"/>
      <c r="R21" s="234"/>
      <c r="S21" s="234"/>
      <c r="T21" s="234"/>
      <c r="U21" s="234"/>
      <c r="V21" s="234"/>
      <c r="W21" s="234"/>
      <c r="X21" s="44"/>
      <c r="Y21" s="44"/>
      <c r="Z21" s="45"/>
      <c r="AA21" s="46"/>
      <c r="AB21" s="24"/>
      <c r="AC21" s="47"/>
      <c r="AD21" s="47"/>
      <c r="AE21" s="47"/>
    </row>
    <row r="22" spans="1:31" ht="44.25" customHeight="1">
      <c r="A22" s="43">
        <f t="shared" si="0"/>
        <v>7</v>
      </c>
      <c r="B22" s="204" t="s">
        <v>205</v>
      </c>
      <c r="C22" s="214"/>
      <c r="D22" s="214"/>
      <c r="E22" s="214"/>
      <c r="F22" s="214"/>
      <c r="G22" s="214"/>
      <c r="H22" s="214"/>
      <c r="I22" s="214"/>
      <c r="J22" s="214"/>
      <c r="K22" s="214"/>
      <c r="L22" s="214"/>
      <c r="M22" s="214"/>
      <c r="N22" s="214"/>
      <c r="O22" s="214"/>
      <c r="P22" s="214"/>
      <c r="Q22" s="214"/>
      <c r="R22" s="214"/>
      <c r="S22" s="214"/>
      <c r="T22" s="214"/>
      <c r="U22" s="214"/>
      <c r="V22" s="214"/>
      <c r="W22" s="214"/>
      <c r="X22" s="48"/>
      <c r="Y22" s="48"/>
      <c r="Z22" s="45"/>
      <c r="AA22" s="46"/>
      <c r="AB22" s="24"/>
      <c r="AC22" s="47"/>
      <c r="AD22" s="47"/>
      <c r="AE22" s="47"/>
    </row>
    <row r="23" spans="1:31" ht="44.25" customHeight="1">
      <c r="A23" s="43">
        <f t="shared" si="0"/>
        <v>8</v>
      </c>
      <c r="B23" s="204" t="s">
        <v>206</v>
      </c>
      <c r="C23" s="214"/>
      <c r="D23" s="214"/>
      <c r="E23" s="214"/>
      <c r="F23" s="214"/>
      <c r="G23" s="214"/>
      <c r="H23" s="214"/>
      <c r="I23" s="214"/>
      <c r="J23" s="214"/>
      <c r="K23" s="214"/>
      <c r="L23" s="214"/>
      <c r="M23" s="214"/>
      <c r="N23" s="214"/>
      <c r="O23" s="214"/>
      <c r="P23" s="214"/>
      <c r="Q23" s="214"/>
      <c r="R23" s="214"/>
      <c r="S23" s="214"/>
      <c r="T23" s="214"/>
      <c r="U23" s="214"/>
      <c r="V23" s="214"/>
      <c r="W23" s="214"/>
      <c r="X23" s="48"/>
      <c r="Y23" s="48"/>
      <c r="Z23" s="45"/>
      <c r="AA23" s="46"/>
      <c r="AB23" s="24"/>
      <c r="AC23" s="47"/>
      <c r="AD23" s="47"/>
      <c r="AE23" s="47"/>
    </row>
    <row r="24" spans="1:31" ht="33" customHeight="1" thickBot="1">
      <c r="A24" s="43">
        <f t="shared" si="0"/>
        <v>9</v>
      </c>
      <c r="B24" s="206" t="s">
        <v>207</v>
      </c>
      <c r="C24" s="215"/>
      <c r="D24" s="215"/>
      <c r="E24" s="215"/>
      <c r="F24" s="215"/>
      <c r="G24" s="215"/>
      <c r="H24" s="215"/>
      <c r="I24" s="215"/>
      <c r="J24" s="215"/>
      <c r="K24" s="215"/>
      <c r="L24" s="215"/>
      <c r="M24" s="215"/>
      <c r="N24" s="215"/>
      <c r="O24" s="215"/>
      <c r="P24" s="215"/>
      <c r="Q24" s="215"/>
      <c r="R24" s="215"/>
      <c r="S24" s="215"/>
      <c r="T24" s="215"/>
      <c r="U24" s="215"/>
      <c r="V24" s="215"/>
      <c r="W24" s="215"/>
      <c r="X24" s="48"/>
      <c r="Y24" s="48"/>
      <c r="Z24" s="45"/>
      <c r="AA24" s="49"/>
      <c r="AB24" s="24"/>
      <c r="AC24" s="47"/>
      <c r="AD24" s="47"/>
      <c r="AE24" s="47"/>
    </row>
    <row r="25" spans="1:31" ht="26.1" customHeight="1">
      <c r="A25" s="50"/>
      <c r="B25" s="210" t="s">
        <v>208</v>
      </c>
      <c r="C25" s="210"/>
      <c r="D25" s="210"/>
      <c r="E25" s="210"/>
      <c r="F25" s="210"/>
      <c r="G25" s="210"/>
      <c r="H25" s="210"/>
      <c r="I25" s="210"/>
      <c r="J25" s="210"/>
      <c r="K25" s="210"/>
      <c r="L25" s="210"/>
      <c r="M25" s="210"/>
      <c r="N25" s="210"/>
      <c r="O25" s="210"/>
      <c r="P25" s="210"/>
      <c r="Q25" s="210"/>
      <c r="R25" s="210"/>
      <c r="S25" s="210"/>
      <c r="T25" s="210"/>
      <c r="U25" s="210"/>
      <c r="V25" s="210"/>
      <c r="W25" s="210"/>
      <c r="X25" s="51"/>
      <c r="Y25" s="51"/>
      <c r="Z25" s="51"/>
      <c r="AA25" s="52"/>
      <c r="AB25" s="24"/>
    </row>
    <row r="26" spans="1:31" ht="55.5" customHeight="1">
      <c r="A26" s="43">
        <f>A24+1</f>
        <v>10</v>
      </c>
      <c r="B26" s="204" t="s">
        <v>209</v>
      </c>
      <c r="C26" s="204"/>
      <c r="D26" s="204"/>
      <c r="E26" s="204"/>
      <c r="F26" s="204"/>
      <c r="G26" s="204"/>
      <c r="H26" s="204"/>
      <c r="I26" s="204"/>
      <c r="J26" s="204"/>
      <c r="K26" s="204"/>
      <c r="L26" s="204"/>
      <c r="M26" s="204"/>
      <c r="N26" s="204"/>
      <c r="O26" s="204"/>
      <c r="P26" s="204"/>
      <c r="Q26" s="204"/>
      <c r="R26" s="204"/>
      <c r="S26" s="204"/>
      <c r="T26" s="204"/>
      <c r="U26" s="204"/>
      <c r="V26" s="204"/>
      <c r="W26" s="204"/>
      <c r="X26" s="44"/>
      <c r="Y26" s="44"/>
      <c r="Z26" s="45"/>
      <c r="AA26" s="46"/>
      <c r="AB26" s="24"/>
      <c r="AC26" s="53"/>
    </row>
    <row r="27" spans="1:31" ht="73.5" customHeight="1">
      <c r="A27" s="43">
        <v>11</v>
      </c>
      <c r="B27" s="204" t="s">
        <v>210</v>
      </c>
      <c r="C27" s="204"/>
      <c r="D27" s="204"/>
      <c r="E27" s="204"/>
      <c r="F27" s="204"/>
      <c r="G27" s="204"/>
      <c r="H27" s="204"/>
      <c r="I27" s="204"/>
      <c r="J27" s="204"/>
      <c r="K27" s="204"/>
      <c r="L27" s="204"/>
      <c r="M27" s="204"/>
      <c r="N27" s="204"/>
      <c r="O27" s="204"/>
      <c r="P27" s="204"/>
      <c r="Q27" s="204"/>
      <c r="R27" s="204"/>
      <c r="S27" s="204"/>
      <c r="T27" s="204"/>
      <c r="U27" s="204"/>
      <c r="V27" s="204"/>
      <c r="W27" s="204"/>
      <c r="X27" s="44"/>
      <c r="Y27" s="44"/>
      <c r="Z27" s="45"/>
      <c r="AA27" s="46"/>
      <c r="AB27" s="24"/>
      <c r="AC27" s="53"/>
    </row>
    <row r="28" spans="1:31" s="37" customFormat="1" ht="45.75" customHeight="1">
      <c r="A28" s="43">
        <v>12</v>
      </c>
      <c r="B28" s="203" t="s">
        <v>211</v>
      </c>
      <c r="C28" s="203"/>
      <c r="D28" s="203"/>
      <c r="E28" s="203"/>
      <c r="F28" s="203"/>
      <c r="G28" s="203"/>
      <c r="H28" s="203"/>
      <c r="I28" s="203"/>
      <c r="J28" s="203"/>
      <c r="K28" s="203"/>
      <c r="L28" s="203"/>
      <c r="M28" s="203"/>
      <c r="N28" s="203"/>
      <c r="O28" s="203"/>
      <c r="P28" s="203"/>
      <c r="Q28" s="203"/>
      <c r="R28" s="203"/>
      <c r="S28" s="203"/>
      <c r="T28" s="203"/>
      <c r="U28" s="203"/>
      <c r="V28" s="203"/>
      <c r="W28" s="203"/>
      <c r="X28" s="44"/>
      <c r="Y28" s="44"/>
      <c r="Z28" s="45"/>
      <c r="AA28" s="46"/>
      <c r="AB28" s="24"/>
      <c r="AC28" s="54"/>
    </row>
    <row r="29" spans="1:31" s="37" customFormat="1" ht="45.75" customHeight="1" thickBot="1">
      <c r="A29" s="43">
        <v>13</v>
      </c>
      <c r="B29" s="216" t="s">
        <v>212</v>
      </c>
      <c r="C29" s="216"/>
      <c r="D29" s="216"/>
      <c r="E29" s="216"/>
      <c r="F29" s="216"/>
      <c r="G29" s="216"/>
      <c r="H29" s="216"/>
      <c r="I29" s="216"/>
      <c r="J29" s="216"/>
      <c r="K29" s="216"/>
      <c r="L29" s="216"/>
      <c r="M29" s="216"/>
      <c r="N29" s="216"/>
      <c r="O29" s="216"/>
      <c r="P29" s="216"/>
      <c r="Q29" s="216"/>
      <c r="R29" s="216"/>
      <c r="S29" s="216"/>
      <c r="T29" s="216"/>
      <c r="U29" s="216"/>
      <c r="V29" s="216"/>
      <c r="W29" s="216"/>
      <c r="X29" s="44"/>
      <c r="Y29" s="44"/>
      <c r="Z29" s="45"/>
      <c r="AA29" s="46"/>
      <c r="AB29" s="24"/>
      <c r="AC29" s="54"/>
    </row>
    <row r="30" spans="1:31" ht="26.1" customHeight="1">
      <c r="A30" s="50"/>
      <c r="B30" s="210" t="s">
        <v>213</v>
      </c>
      <c r="C30" s="210"/>
      <c r="D30" s="210"/>
      <c r="E30" s="210"/>
      <c r="F30" s="210"/>
      <c r="G30" s="210"/>
      <c r="H30" s="210"/>
      <c r="I30" s="210"/>
      <c r="J30" s="210"/>
      <c r="K30" s="210"/>
      <c r="L30" s="210"/>
      <c r="M30" s="210"/>
      <c r="N30" s="210"/>
      <c r="O30" s="210"/>
      <c r="P30" s="210"/>
      <c r="Q30" s="210"/>
      <c r="R30" s="210"/>
      <c r="S30" s="210"/>
      <c r="T30" s="210"/>
      <c r="U30" s="210"/>
      <c r="V30" s="210"/>
      <c r="W30" s="210"/>
      <c r="X30" s="51"/>
      <c r="Y30" s="51"/>
      <c r="Z30" s="51"/>
      <c r="AA30" s="52"/>
      <c r="AB30" s="24"/>
    </row>
    <row r="31" spans="1:31" ht="56.25" customHeight="1">
      <c r="A31" s="43">
        <v>14</v>
      </c>
      <c r="B31" s="217" t="s">
        <v>214</v>
      </c>
      <c r="C31" s="218"/>
      <c r="D31" s="218"/>
      <c r="E31" s="218"/>
      <c r="F31" s="218"/>
      <c r="G31" s="218"/>
      <c r="H31" s="218"/>
      <c r="I31" s="218"/>
      <c r="J31" s="218"/>
      <c r="K31" s="218"/>
      <c r="L31" s="218"/>
      <c r="M31" s="218"/>
      <c r="N31" s="218"/>
      <c r="O31" s="218"/>
      <c r="P31" s="218"/>
      <c r="Q31" s="218"/>
      <c r="R31" s="218"/>
      <c r="S31" s="218"/>
      <c r="T31" s="218"/>
      <c r="U31" s="218"/>
      <c r="V31" s="218"/>
      <c r="W31" s="219"/>
      <c r="X31" s="44"/>
      <c r="Y31" s="44"/>
      <c r="Z31" s="45"/>
      <c r="AA31" s="46"/>
      <c r="AB31" s="55"/>
    </row>
    <row r="32" spans="1:31" ht="40.5" customHeight="1">
      <c r="A32" s="43">
        <v>15</v>
      </c>
      <c r="B32" s="220" t="s">
        <v>215</v>
      </c>
      <c r="C32" s="221"/>
      <c r="D32" s="221"/>
      <c r="E32" s="221"/>
      <c r="F32" s="221"/>
      <c r="G32" s="221"/>
      <c r="H32" s="221"/>
      <c r="I32" s="221"/>
      <c r="J32" s="221"/>
      <c r="K32" s="221"/>
      <c r="L32" s="221"/>
      <c r="M32" s="221"/>
      <c r="N32" s="221"/>
      <c r="O32" s="221"/>
      <c r="P32" s="221"/>
      <c r="Q32" s="221"/>
      <c r="R32" s="221"/>
      <c r="S32" s="221"/>
      <c r="T32" s="221"/>
      <c r="U32" s="221"/>
      <c r="V32" s="221"/>
      <c r="W32" s="221"/>
      <c r="X32" s="44"/>
      <c r="Y32" s="44"/>
      <c r="Z32" s="45"/>
      <c r="AA32" s="46"/>
      <c r="AB32" s="24"/>
    </row>
    <row r="33" spans="1:28" ht="41.25" customHeight="1">
      <c r="A33" s="43">
        <v>16</v>
      </c>
      <c r="B33" s="204" t="s">
        <v>216</v>
      </c>
      <c r="C33" s="214"/>
      <c r="D33" s="214"/>
      <c r="E33" s="214"/>
      <c r="F33" s="214"/>
      <c r="G33" s="214"/>
      <c r="H33" s="214"/>
      <c r="I33" s="214"/>
      <c r="J33" s="214"/>
      <c r="K33" s="214"/>
      <c r="L33" s="214"/>
      <c r="M33" s="214"/>
      <c r="N33" s="214"/>
      <c r="O33" s="214"/>
      <c r="P33" s="214"/>
      <c r="Q33" s="214"/>
      <c r="R33" s="214"/>
      <c r="S33" s="214"/>
      <c r="T33" s="214"/>
      <c r="U33" s="214"/>
      <c r="V33" s="214"/>
      <c r="W33" s="214"/>
      <c r="X33" s="44"/>
      <c r="Y33" s="44"/>
      <c r="Z33" s="45"/>
      <c r="AA33" s="46"/>
      <c r="AB33" s="24"/>
    </row>
    <row r="34" spans="1:28" ht="49.5" customHeight="1">
      <c r="A34" s="43">
        <v>17</v>
      </c>
      <c r="B34" s="211" t="s">
        <v>217</v>
      </c>
      <c r="C34" s="212"/>
      <c r="D34" s="212"/>
      <c r="E34" s="212"/>
      <c r="F34" s="212"/>
      <c r="G34" s="212"/>
      <c r="H34" s="212"/>
      <c r="I34" s="212"/>
      <c r="J34" s="212"/>
      <c r="K34" s="212"/>
      <c r="L34" s="212"/>
      <c r="M34" s="212"/>
      <c r="N34" s="212"/>
      <c r="O34" s="212"/>
      <c r="P34" s="212"/>
      <c r="Q34" s="212"/>
      <c r="R34" s="212"/>
      <c r="S34" s="212"/>
      <c r="T34" s="212"/>
      <c r="U34" s="212"/>
      <c r="V34" s="212"/>
      <c r="W34" s="213"/>
      <c r="X34" s="44"/>
      <c r="Y34" s="44"/>
      <c r="Z34" s="45"/>
      <c r="AA34" s="46"/>
      <c r="AB34" s="24"/>
    </row>
    <row r="35" spans="1:28" ht="45" customHeight="1" thickBot="1">
      <c r="A35" s="43">
        <v>18</v>
      </c>
      <c r="B35" s="206" t="s">
        <v>218</v>
      </c>
      <c r="C35" s="207"/>
      <c r="D35" s="207"/>
      <c r="E35" s="207"/>
      <c r="F35" s="207"/>
      <c r="G35" s="207"/>
      <c r="H35" s="207"/>
      <c r="I35" s="207"/>
      <c r="J35" s="207"/>
      <c r="K35" s="207"/>
      <c r="L35" s="207"/>
      <c r="M35" s="207"/>
      <c r="N35" s="207"/>
      <c r="O35" s="207"/>
      <c r="P35" s="207"/>
      <c r="Q35" s="207"/>
      <c r="R35" s="207"/>
      <c r="S35" s="207"/>
      <c r="T35" s="207"/>
      <c r="U35" s="207"/>
      <c r="V35" s="207"/>
      <c r="W35" s="207"/>
      <c r="X35" s="44"/>
      <c r="Y35" s="44"/>
      <c r="Z35" s="45"/>
      <c r="AA35" s="46"/>
      <c r="AB35" s="24"/>
    </row>
    <row r="36" spans="1:28" ht="26.1" customHeight="1">
      <c r="A36" s="50"/>
      <c r="B36" s="208" t="s">
        <v>219</v>
      </c>
      <c r="C36" s="208"/>
      <c r="D36" s="208"/>
      <c r="E36" s="208"/>
      <c r="F36" s="208"/>
      <c r="G36" s="208"/>
      <c r="H36" s="208"/>
      <c r="I36" s="208"/>
      <c r="J36" s="208"/>
      <c r="K36" s="208"/>
      <c r="L36" s="208"/>
      <c r="M36" s="208"/>
      <c r="N36" s="208"/>
      <c r="O36" s="208"/>
      <c r="P36" s="208"/>
      <c r="Q36" s="208"/>
      <c r="R36" s="208"/>
      <c r="S36" s="208"/>
      <c r="T36" s="208"/>
      <c r="U36" s="208"/>
      <c r="V36" s="208"/>
      <c r="W36" s="208"/>
      <c r="X36" s="56"/>
      <c r="Y36" s="56"/>
      <c r="Z36" s="56"/>
      <c r="AA36" s="57"/>
      <c r="AB36" s="24"/>
    </row>
    <row r="37" spans="1:28" s="37" customFormat="1" ht="39" customHeight="1">
      <c r="A37" s="43">
        <v>19</v>
      </c>
      <c r="B37" s="203" t="s">
        <v>220</v>
      </c>
      <c r="C37" s="203"/>
      <c r="D37" s="203"/>
      <c r="E37" s="203"/>
      <c r="F37" s="203"/>
      <c r="G37" s="203"/>
      <c r="H37" s="203"/>
      <c r="I37" s="203"/>
      <c r="J37" s="203"/>
      <c r="K37" s="203"/>
      <c r="L37" s="203"/>
      <c r="M37" s="203"/>
      <c r="N37" s="203"/>
      <c r="O37" s="203"/>
      <c r="P37" s="203"/>
      <c r="Q37" s="203"/>
      <c r="R37" s="203"/>
      <c r="S37" s="203"/>
      <c r="T37" s="203"/>
      <c r="U37" s="203"/>
      <c r="V37" s="203"/>
      <c r="W37" s="203"/>
      <c r="X37" s="44"/>
      <c r="Y37" s="44"/>
      <c r="Z37" s="45"/>
      <c r="AA37" s="46"/>
      <c r="AB37" s="55"/>
    </row>
    <row r="38" spans="1:28" s="37" customFormat="1" ht="43.5" customHeight="1">
      <c r="A38" s="43">
        <v>20</v>
      </c>
      <c r="B38" s="204" t="s">
        <v>221</v>
      </c>
      <c r="C38" s="204"/>
      <c r="D38" s="204"/>
      <c r="E38" s="204"/>
      <c r="F38" s="204"/>
      <c r="G38" s="204"/>
      <c r="H38" s="204"/>
      <c r="I38" s="204"/>
      <c r="J38" s="204"/>
      <c r="K38" s="204"/>
      <c r="L38" s="204"/>
      <c r="M38" s="204"/>
      <c r="N38" s="204"/>
      <c r="O38" s="204"/>
      <c r="P38" s="204"/>
      <c r="Q38" s="204"/>
      <c r="R38" s="204"/>
      <c r="S38" s="204"/>
      <c r="T38" s="204"/>
      <c r="U38" s="204"/>
      <c r="V38" s="204"/>
      <c r="W38" s="204"/>
      <c r="X38" s="44"/>
      <c r="Y38" s="44"/>
      <c r="Z38" s="45"/>
      <c r="AA38" s="46"/>
      <c r="AB38" s="55"/>
    </row>
    <row r="39" spans="1:28" ht="54" customHeight="1" thickBot="1">
      <c r="A39" s="43">
        <v>21</v>
      </c>
      <c r="B39" s="209" t="s">
        <v>222</v>
      </c>
      <c r="C39" s="209"/>
      <c r="D39" s="209"/>
      <c r="E39" s="209"/>
      <c r="F39" s="209"/>
      <c r="G39" s="209"/>
      <c r="H39" s="209"/>
      <c r="I39" s="209"/>
      <c r="J39" s="209"/>
      <c r="K39" s="209"/>
      <c r="L39" s="209"/>
      <c r="M39" s="209"/>
      <c r="N39" s="209"/>
      <c r="O39" s="209"/>
      <c r="P39" s="209"/>
      <c r="Q39" s="209"/>
      <c r="R39" s="209"/>
      <c r="S39" s="209"/>
      <c r="T39" s="209"/>
      <c r="U39" s="209"/>
      <c r="V39" s="209"/>
      <c r="W39" s="209"/>
      <c r="X39" s="44"/>
      <c r="Y39" s="44"/>
      <c r="Z39" s="45"/>
      <c r="AA39" s="46"/>
      <c r="AB39" s="24"/>
    </row>
    <row r="40" spans="1:28" ht="26.1" customHeight="1">
      <c r="A40" s="50"/>
      <c r="B40" s="210" t="s">
        <v>223</v>
      </c>
      <c r="C40" s="210"/>
      <c r="D40" s="210"/>
      <c r="E40" s="210"/>
      <c r="F40" s="210"/>
      <c r="G40" s="210"/>
      <c r="H40" s="210"/>
      <c r="I40" s="210"/>
      <c r="J40" s="210"/>
      <c r="K40" s="210"/>
      <c r="L40" s="210"/>
      <c r="M40" s="210"/>
      <c r="N40" s="210"/>
      <c r="O40" s="210"/>
      <c r="P40" s="210"/>
      <c r="Q40" s="210"/>
      <c r="R40" s="210"/>
      <c r="S40" s="210"/>
      <c r="T40" s="210"/>
      <c r="U40" s="210"/>
      <c r="V40" s="210"/>
      <c r="W40" s="210"/>
      <c r="X40" s="51"/>
      <c r="Y40" s="51"/>
      <c r="Z40" s="51"/>
      <c r="AA40" s="52"/>
      <c r="AB40" s="24"/>
    </row>
    <row r="41" spans="1:28" ht="42" customHeight="1">
      <c r="A41" s="43">
        <v>22</v>
      </c>
      <c r="B41" s="203" t="s">
        <v>224</v>
      </c>
      <c r="C41" s="203"/>
      <c r="D41" s="203"/>
      <c r="E41" s="203"/>
      <c r="F41" s="203"/>
      <c r="G41" s="203"/>
      <c r="H41" s="203"/>
      <c r="I41" s="203"/>
      <c r="J41" s="203"/>
      <c r="K41" s="203"/>
      <c r="L41" s="203"/>
      <c r="M41" s="203"/>
      <c r="N41" s="203"/>
      <c r="O41" s="203"/>
      <c r="P41" s="203"/>
      <c r="Q41" s="203"/>
      <c r="R41" s="203"/>
      <c r="S41" s="203"/>
      <c r="T41" s="203"/>
      <c r="U41" s="203"/>
      <c r="V41" s="203"/>
      <c r="W41" s="203"/>
      <c r="X41" s="48"/>
      <c r="Y41" s="58"/>
      <c r="Z41" s="45"/>
      <c r="AA41" s="59"/>
      <c r="AB41" s="24"/>
    </row>
    <row r="42" spans="1:28" ht="33" customHeight="1">
      <c r="A42" s="43">
        <v>23</v>
      </c>
      <c r="B42" s="204" t="s">
        <v>225</v>
      </c>
      <c r="C42" s="204"/>
      <c r="D42" s="204"/>
      <c r="E42" s="204"/>
      <c r="F42" s="204"/>
      <c r="G42" s="204"/>
      <c r="H42" s="204"/>
      <c r="I42" s="204"/>
      <c r="J42" s="204"/>
      <c r="K42" s="204"/>
      <c r="L42" s="204"/>
      <c r="M42" s="204"/>
      <c r="N42" s="204"/>
      <c r="O42" s="204"/>
      <c r="P42" s="204"/>
      <c r="Q42" s="204"/>
      <c r="R42" s="204"/>
      <c r="S42" s="204"/>
      <c r="T42" s="204"/>
      <c r="U42" s="204"/>
      <c r="V42" s="204"/>
      <c r="W42" s="204"/>
      <c r="X42" s="48"/>
      <c r="Y42" s="58"/>
      <c r="Z42" s="45"/>
      <c r="AA42" s="59"/>
      <c r="AB42" s="24"/>
    </row>
    <row r="43" spans="1:28" ht="42" customHeight="1">
      <c r="A43" s="43">
        <v>24</v>
      </c>
      <c r="B43" s="204" t="s">
        <v>226</v>
      </c>
      <c r="C43" s="204"/>
      <c r="D43" s="204"/>
      <c r="E43" s="204"/>
      <c r="F43" s="204"/>
      <c r="G43" s="204"/>
      <c r="H43" s="204"/>
      <c r="I43" s="204"/>
      <c r="J43" s="204"/>
      <c r="K43" s="204"/>
      <c r="L43" s="204"/>
      <c r="M43" s="204"/>
      <c r="N43" s="204"/>
      <c r="O43" s="204"/>
      <c r="P43" s="204"/>
      <c r="Q43" s="204"/>
      <c r="R43" s="204"/>
      <c r="S43" s="204"/>
      <c r="T43" s="204"/>
      <c r="U43" s="204"/>
      <c r="V43" s="204"/>
      <c r="W43" s="204"/>
      <c r="X43" s="48"/>
      <c r="Y43" s="58"/>
      <c r="Z43" s="45"/>
      <c r="AA43" s="59"/>
      <c r="AB43" s="24"/>
    </row>
    <row r="44" spans="1:28" ht="42" customHeight="1" thickBot="1">
      <c r="A44" s="60">
        <v>25</v>
      </c>
      <c r="B44" s="205" t="s">
        <v>227</v>
      </c>
      <c r="C44" s="205"/>
      <c r="D44" s="205"/>
      <c r="E44" s="205"/>
      <c r="F44" s="205"/>
      <c r="G44" s="205"/>
      <c r="H44" s="205"/>
      <c r="I44" s="205"/>
      <c r="J44" s="205"/>
      <c r="K44" s="205"/>
      <c r="L44" s="205"/>
      <c r="M44" s="205"/>
      <c r="N44" s="205"/>
      <c r="O44" s="205"/>
      <c r="P44" s="205"/>
      <c r="Q44" s="205"/>
      <c r="R44" s="205"/>
      <c r="S44" s="205"/>
      <c r="T44" s="205"/>
      <c r="U44" s="205"/>
      <c r="V44" s="205"/>
      <c r="W44" s="205"/>
      <c r="X44" s="61"/>
      <c r="Y44" s="62"/>
      <c r="Z44" s="45"/>
      <c r="AA44" s="63"/>
      <c r="AB44" s="24"/>
    </row>
    <row r="45" spans="1:28" s="72" customFormat="1" ht="38.25" customHeight="1" thickBot="1">
      <c r="A45" s="64" t="s">
        <v>228</v>
      </c>
      <c r="B45" s="65"/>
      <c r="C45" s="65"/>
      <c r="D45" s="65"/>
      <c r="E45" s="65"/>
      <c r="F45" s="65"/>
      <c r="G45" s="65"/>
      <c r="H45" s="65"/>
      <c r="I45" s="66" t="s">
        <v>229</v>
      </c>
      <c r="J45" s="67"/>
      <c r="K45" s="68"/>
      <c r="L45" s="69"/>
      <c r="M45" s="69"/>
      <c r="N45" s="69"/>
      <c r="O45" s="69"/>
      <c r="P45" s="69"/>
      <c r="Q45" s="69"/>
      <c r="R45" s="69"/>
      <c r="S45" s="69"/>
      <c r="T45" s="69"/>
      <c r="U45" s="66" t="s">
        <v>230</v>
      </c>
      <c r="V45" s="68"/>
      <c r="W45" s="69"/>
      <c r="X45" s="69"/>
      <c r="Y45" s="69"/>
      <c r="Z45" s="69"/>
      <c r="AA45" s="70"/>
      <c r="AB45" s="71"/>
    </row>
    <row r="46" spans="1:28">
      <c r="W46" s="36"/>
    </row>
    <row r="47" spans="1:28">
      <c r="W47" s="36"/>
    </row>
    <row r="48" spans="1:28">
      <c r="A48" s="25"/>
      <c r="W48" s="36"/>
      <c r="X48" s="25"/>
      <c r="Y48" s="25"/>
      <c r="Z48" s="25"/>
      <c r="AB48" s="25"/>
    </row>
    <row r="49" spans="1:28">
      <c r="A49" s="25"/>
      <c r="W49" s="36"/>
      <c r="X49" s="25"/>
      <c r="Y49" s="25"/>
      <c r="Z49" s="25"/>
      <c r="AB49" s="25"/>
    </row>
    <row r="50" spans="1:28">
      <c r="A50" s="25"/>
      <c r="W50" s="36"/>
      <c r="X50" s="25"/>
      <c r="Y50" s="25"/>
      <c r="Z50" s="25"/>
      <c r="AB50" s="25"/>
    </row>
    <row r="51" spans="1:28">
      <c r="A51" s="25"/>
      <c r="W51" s="36"/>
      <c r="X51" s="25"/>
      <c r="Y51" s="25"/>
      <c r="Z51" s="25"/>
      <c r="AB51" s="25"/>
    </row>
    <row r="52" spans="1:28">
      <c r="A52" s="25"/>
      <c r="W52" s="36"/>
      <c r="X52" s="25"/>
      <c r="Y52" s="25"/>
      <c r="Z52" s="25"/>
      <c r="AB52" s="25"/>
    </row>
    <row r="53" spans="1:28">
      <c r="A53" s="25"/>
      <c r="W53" s="36"/>
      <c r="X53" s="25"/>
      <c r="Y53" s="25"/>
      <c r="Z53" s="25"/>
      <c r="AB53" s="25"/>
    </row>
    <row r="54" spans="1:28">
      <c r="A54" s="25"/>
      <c r="W54" s="36"/>
      <c r="X54" s="25"/>
      <c r="Y54" s="25"/>
      <c r="Z54" s="25"/>
      <c r="AB54" s="25"/>
    </row>
    <row r="55" spans="1:28">
      <c r="A55" s="25"/>
      <c r="W55" s="36"/>
      <c r="X55" s="25"/>
      <c r="Y55" s="25"/>
      <c r="Z55" s="25"/>
      <c r="AB55" s="25"/>
    </row>
    <row r="56" spans="1:28">
      <c r="A56" s="25"/>
      <c r="W56" s="36"/>
      <c r="X56" s="25"/>
      <c r="Y56" s="25"/>
      <c r="Z56" s="25"/>
      <c r="AB56" s="25"/>
    </row>
    <row r="57" spans="1:28">
      <c r="A57" s="25"/>
      <c r="W57" s="36"/>
      <c r="X57" s="25"/>
      <c r="Y57" s="25"/>
      <c r="Z57" s="25"/>
      <c r="AB57" s="25"/>
    </row>
    <row r="58" spans="1:28">
      <c r="A58" s="25"/>
      <c r="W58" s="36"/>
      <c r="X58" s="25"/>
      <c r="Y58" s="25"/>
      <c r="Z58" s="25"/>
      <c r="AB58" s="25"/>
    </row>
    <row r="59" spans="1:28">
      <c r="A59" s="25"/>
      <c r="W59" s="36"/>
      <c r="X59" s="25"/>
      <c r="Y59" s="25"/>
      <c r="Z59" s="25"/>
      <c r="AB59" s="25"/>
    </row>
    <row r="60" spans="1:28">
      <c r="A60" s="25"/>
      <c r="W60" s="36"/>
      <c r="X60" s="25"/>
      <c r="Y60" s="25"/>
      <c r="Z60" s="25"/>
      <c r="AB60" s="25"/>
    </row>
    <row r="61" spans="1:28">
      <c r="A61" s="25"/>
      <c r="W61" s="36"/>
      <c r="X61" s="25"/>
      <c r="Y61" s="25"/>
      <c r="Z61" s="25"/>
      <c r="AB61" s="25"/>
    </row>
    <row r="62" spans="1:28">
      <c r="A62" s="25"/>
      <c r="W62" s="36"/>
      <c r="X62" s="25"/>
      <c r="Y62" s="25"/>
      <c r="Z62" s="25"/>
      <c r="AB62" s="25"/>
    </row>
    <row r="63" spans="1:28">
      <c r="A63" s="25"/>
      <c r="W63" s="36"/>
      <c r="X63" s="25"/>
      <c r="Y63" s="25"/>
      <c r="Z63" s="25"/>
      <c r="AB63" s="25"/>
    </row>
    <row r="64" spans="1:28">
      <c r="A64" s="25"/>
      <c r="W64" s="36"/>
      <c r="X64" s="25"/>
      <c r="Y64" s="25"/>
      <c r="Z64" s="25"/>
      <c r="AB64" s="25"/>
    </row>
    <row r="65" spans="1:28">
      <c r="A65" s="25"/>
      <c r="W65" s="36"/>
      <c r="X65" s="25"/>
      <c r="Y65" s="25"/>
      <c r="Z65" s="25"/>
      <c r="AB65" s="25"/>
    </row>
    <row r="66" spans="1:28">
      <c r="A66" s="25"/>
      <c r="W66" s="36"/>
      <c r="X66" s="25"/>
      <c r="Y66" s="25"/>
      <c r="Z66" s="25"/>
      <c r="AB66" s="25"/>
    </row>
    <row r="67" spans="1:28">
      <c r="A67" s="25"/>
      <c r="W67" s="36"/>
      <c r="X67" s="25"/>
      <c r="Y67" s="25"/>
      <c r="Z67" s="25"/>
      <c r="AB67" s="25"/>
    </row>
    <row r="68" spans="1:28">
      <c r="A68" s="25"/>
      <c r="W68" s="36"/>
      <c r="X68" s="25"/>
      <c r="Y68" s="25"/>
      <c r="Z68" s="25"/>
      <c r="AB68" s="25"/>
    </row>
    <row r="69" spans="1:28">
      <c r="A69" s="25"/>
      <c r="W69" s="36"/>
      <c r="X69" s="25"/>
      <c r="Y69" s="25"/>
      <c r="Z69" s="25"/>
      <c r="AB69" s="25"/>
    </row>
    <row r="70" spans="1:28">
      <c r="A70" s="25"/>
      <c r="W70" s="36"/>
      <c r="X70" s="25"/>
      <c r="Y70" s="25"/>
      <c r="Z70" s="25"/>
      <c r="AB70" s="25"/>
    </row>
    <row r="71" spans="1:28">
      <c r="A71" s="25"/>
      <c r="W71" s="36"/>
      <c r="X71" s="25"/>
      <c r="Y71" s="25"/>
      <c r="Z71" s="25"/>
      <c r="AB71" s="25"/>
    </row>
    <row r="72" spans="1:28">
      <c r="A72" s="25"/>
      <c r="W72" s="36"/>
      <c r="X72" s="25"/>
      <c r="Y72" s="25"/>
      <c r="Z72" s="25"/>
      <c r="AB72" s="25"/>
    </row>
    <row r="73" spans="1:28">
      <c r="A73" s="25"/>
      <c r="W73" s="36"/>
      <c r="X73" s="25"/>
      <c r="Y73" s="25"/>
      <c r="Z73" s="25"/>
      <c r="AB73" s="25"/>
    </row>
    <row r="74" spans="1:28">
      <c r="A74" s="25"/>
      <c r="W74" s="36"/>
      <c r="X74" s="25"/>
      <c r="Y74" s="25"/>
      <c r="Z74" s="25"/>
      <c r="AB74" s="25"/>
    </row>
    <row r="75" spans="1:28">
      <c r="A75" s="25"/>
      <c r="W75" s="36"/>
      <c r="X75" s="25"/>
      <c r="Y75" s="25"/>
      <c r="Z75" s="25"/>
      <c r="AB75" s="25"/>
    </row>
    <row r="76" spans="1:28">
      <c r="A76" s="25"/>
      <c r="W76" s="36"/>
      <c r="X76" s="25"/>
      <c r="Y76" s="25"/>
      <c r="Z76" s="25"/>
      <c r="AB76" s="25"/>
    </row>
    <row r="77" spans="1:28">
      <c r="A77" s="25"/>
      <c r="W77" s="36"/>
      <c r="X77" s="25"/>
      <c r="Y77" s="25"/>
      <c r="Z77" s="25"/>
      <c r="AB77" s="25"/>
    </row>
    <row r="78" spans="1:28">
      <c r="A78" s="25"/>
      <c r="W78" s="36"/>
      <c r="X78" s="25"/>
      <c r="Y78" s="25"/>
      <c r="Z78" s="25"/>
      <c r="AB78" s="25"/>
    </row>
    <row r="79" spans="1:28">
      <c r="A79" s="25"/>
      <c r="W79" s="36"/>
      <c r="X79" s="25"/>
      <c r="Y79" s="25"/>
      <c r="Z79" s="25"/>
      <c r="AB79" s="25"/>
    </row>
    <row r="80" spans="1:28">
      <c r="A80" s="25"/>
      <c r="W80" s="36"/>
      <c r="X80" s="25"/>
      <c r="Y80" s="25"/>
      <c r="Z80" s="25"/>
      <c r="AB80" s="25"/>
    </row>
    <row r="81" spans="1:28">
      <c r="A81" s="25"/>
      <c r="W81" s="36"/>
      <c r="X81" s="25"/>
      <c r="Y81" s="25"/>
      <c r="Z81" s="25"/>
      <c r="AB81" s="25"/>
    </row>
    <row r="82" spans="1:28">
      <c r="A82" s="25"/>
      <c r="W82" s="36"/>
      <c r="X82" s="25"/>
      <c r="Y82" s="25"/>
      <c r="Z82" s="25"/>
      <c r="AB82" s="25"/>
    </row>
    <row r="83" spans="1:28">
      <c r="A83" s="25"/>
      <c r="W83" s="36"/>
      <c r="X83" s="25"/>
      <c r="Y83" s="25"/>
      <c r="Z83" s="25"/>
      <c r="AB83" s="25"/>
    </row>
    <row r="84" spans="1:28">
      <c r="A84" s="25"/>
      <c r="W84" s="36"/>
      <c r="X84" s="25"/>
      <c r="Y84" s="25"/>
      <c r="Z84" s="25"/>
      <c r="AB84" s="25"/>
    </row>
    <row r="85" spans="1:28">
      <c r="A85" s="25"/>
      <c r="W85" s="36"/>
      <c r="X85" s="25"/>
      <c r="Y85" s="25"/>
      <c r="Z85" s="25"/>
      <c r="AB85" s="25"/>
    </row>
    <row r="86" spans="1:28">
      <c r="A86" s="25"/>
      <c r="W86" s="36"/>
      <c r="X86" s="25"/>
      <c r="Y86" s="25"/>
      <c r="Z86" s="25"/>
      <c r="AB86" s="25"/>
    </row>
    <row r="87" spans="1:28">
      <c r="A87" s="25"/>
      <c r="W87" s="36"/>
      <c r="X87" s="25"/>
      <c r="Y87" s="25"/>
      <c r="Z87" s="25"/>
      <c r="AB87" s="25"/>
    </row>
    <row r="88" spans="1:28">
      <c r="A88" s="25"/>
      <c r="W88" s="36"/>
      <c r="X88" s="25"/>
      <c r="Y88" s="25"/>
      <c r="Z88" s="25"/>
      <c r="AB88" s="25"/>
    </row>
    <row r="89" spans="1:28">
      <c r="A89" s="25"/>
      <c r="W89" s="36"/>
      <c r="X89" s="25"/>
      <c r="Y89" s="25"/>
      <c r="Z89" s="25"/>
      <c r="AB89" s="25"/>
    </row>
    <row r="90" spans="1:28">
      <c r="A90" s="25"/>
      <c r="W90" s="36"/>
      <c r="X90" s="25"/>
      <c r="Y90" s="25"/>
      <c r="Z90" s="25"/>
      <c r="AB90" s="25"/>
    </row>
    <row r="91" spans="1:28">
      <c r="A91" s="25"/>
      <c r="W91" s="36"/>
      <c r="X91" s="25"/>
      <c r="Y91" s="25"/>
      <c r="Z91" s="25"/>
      <c r="AB91" s="25"/>
    </row>
    <row r="92" spans="1:28">
      <c r="A92" s="25"/>
      <c r="W92" s="36"/>
      <c r="X92" s="25"/>
      <c r="Y92" s="25"/>
      <c r="Z92" s="25"/>
      <c r="AB92" s="25"/>
    </row>
    <row r="93" spans="1:28">
      <c r="A93" s="25"/>
      <c r="W93" s="36"/>
      <c r="X93" s="25"/>
      <c r="Y93" s="25"/>
      <c r="Z93" s="25"/>
      <c r="AB93" s="25"/>
    </row>
    <row r="94" spans="1:28">
      <c r="A94" s="25"/>
      <c r="W94" s="36"/>
      <c r="X94" s="25"/>
      <c r="Y94" s="25"/>
      <c r="Z94" s="25"/>
      <c r="AB94" s="25"/>
    </row>
    <row r="95" spans="1:28">
      <c r="A95" s="25"/>
      <c r="W95" s="36"/>
      <c r="X95" s="25"/>
      <c r="Y95" s="25"/>
      <c r="Z95" s="25"/>
      <c r="AB95" s="25"/>
    </row>
    <row r="96" spans="1:28">
      <c r="A96" s="25"/>
      <c r="W96" s="36"/>
      <c r="X96" s="25"/>
      <c r="Y96" s="25"/>
      <c r="Z96" s="25"/>
      <c r="AB96" s="25"/>
    </row>
    <row r="97" spans="1:28">
      <c r="A97" s="25"/>
      <c r="W97" s="36"/>
      <c r="X97" s="25"/>
      <c r="Y97" s="25"/>
      <c r="Z97" s="25"/>
      <c r="AB97" s="25"/>
    </row>
    <row r="98" spans="1:28">
      <c r="A98" s="25"/>
      <c r="W98" s="36"/>
      <c r="X98" s="25"/>
      <c r="Y98" s="25"/>
      <c r="Z98" s="25"/>
      <c r="AB98" s="25"/>
    </row>
    <row r="99" spans="1:28">
      <c r="A99" s="25"/>
      <c r="W99" s="36"/>
      <c r="X99" s="25"/>
      <c r="Y99" s="25"/>
      <c r="Z99" s="25"/>
      <c r="AB99" s="25"/>
    </row>
    <row r="100" spans="1:28">
      <c r="A100" s="25"/>
      <c r="W100" s="36"/>
      <c r="X100" s="25"/>
      <c r="Y100" s="25"/>
      <c r="Z100" s="25"/>
      <c r="AB100" s="25"/>
    </row>
    <row r="101" spans="1:28">
      <c r="A101" s="25"/>
      <c r="W101" s="36"/>
      <c r="X101" s="25"/>
      <c r="Y101" s="25"/>
      <c r="Z101" s="25"/>
      <c r="AB101" s="25"/>
    </row>
    <row r="102" spans="1:28">
      <c r="A102" s="25"/>
      <c r="W102" s="36"/>
      <c r="X102" s="25"/>
      <c r="Y102" s="25"/>
      <c r="Z102" s="25"/>
      <c r="AB102" s="25"/>
    </row>
    <row r="103" spans="1:28">
      <c r="A103" s="25"/>
      <c r="W103" s="36"/>
      <c r="X103" s="25"/>
      <c r="Y103" s="25"/>
      <c r="Z103" s="25"/>
      <c r="AB103" s="25"/>
    </row>
    <row r="104" spans="1:28">
      <c r="A104" s="25"/>
      <c r="W104" s="36"/>
      <c r="X104" s="25"/>
      <c r="Y104" s="25"/>
      <c r="Z104" s="25"/>
      <c r="AB104" s="25"/>
    </row>
    <row r="105" spans="1:28">
      <c r="A105" s="25"/>
      <c r="W105" s="36"/>
      <c r="X105" s="25"/>
      <c r="Y105" s="25"/>
      <c r="Z105" s="25"/>
      <c r="AB105" s="25"/>
    </row>
    <row r="106" spans="1:28">
      <c r="A106" s="25"/>
      <c r="W106" s="36"/>
      <c r="X106" s="25"/>
      <c r="Y106" s="25"/>
      <c r="Z106" s="25"/>
      <c r="AB106" s="25"/>
    </row>
    <row r="107" spans="1:28">
      <c r="A107" s="25"/>
      <c r="W107" s="36"/>
      <c r="X107" s="25"/>
      <c r="Y107" s="25"/>
      <c r="Z107" s="25"/>
      <c r="AB107" s="25"/>
    </row>
    <row r="108" spans="1:28">
      <c r="A108" s="25"/>
      <c r="W108" s="36"/>
      <c r="X108" s="25"/>
      <c r="Y108" s="25"/>
      <c r="Z108" s="25"/>
      <c r="AB108" s="25"/>
    </row>
    <row r="109" spans="1:28">
      <c r="A109" s="25"/>
      <c r="W109" s="36"/>
      <c r="X109" s="25"/>
      <c r="Y109" s="25"/>
      <c r="Z109" s="25"/>
      <c r="AB109" s="25"/>
    </row>
    <row r="110" spans="1:28">
      <c r="A110" s="25"/>
      <c r="W110" s="36"/>
      <c r="X110" s="25"/>
      <c r="Y110" s="25"/>
      <c r="Z110" s="25"/>
      <c r="AB110" s="25"/>
    </row>
    <row r="111" spans="1:28">
      <c r="A111" s="25"/>
      <c r="W111" s="36"/>
      <c r="X111" s="25"/>
      <c r="Y111" s="25"/>
      <c r="Z111" s="25"/>
      <c r="AB111" s="25"/>
    </row>
    <row r="112" spans="1:28">
      <c r="A112" s="25"/>
      <c r="W112" s="36"/>
      <c r="X112" s="25"/>
      <c r="Y112" s="25"/>
      <c r="Z112" s="25"/>
      <c r="AB112" s="25"/>
    </row>
    <row r="113" spans="1:28">
      <c r="A113" s="25"/>
      <c r="W113" s="36"/>
      <c r="X113" s="25"/>
      <c r="Y113" s="25"/>
      <c r="Z113" s="25"/>
      <c r="AB113" s="25"/>
    </row>
    <row r="114" spans="1:28">
      <c r="A114" s="25"/>
      <c r="W114" s="36"/>
      <c r="X114" s="25"/>
      <c r="Y114" s="25"/>
      <c r="Z114" s="25"/>
      <c r="AB114" s="25"/>
    </row>
    <row r="115" spans="1:28">
      <c r="A115" s="25"/>
      <c r="W115" s="36"/>
      <c r="X115" s="25"/>
      <c r="Y115" s="25"/>
      <c r="Z115" s="25"/>
      <c r="AB115" s="25"/>
    </row>
    <row r="116" spans="1:28">
      <c r="A116" s="25"/>
      <c r="W116" s="36"/>
      <c r="X116" s="25"/>
      <c r="Y116" s="25"/>
      <c r="Z116" s="25"/>
      <c r="AB116" s="25"/>
    </row>
    <row r="117" spans="1:28">
      <c r="A117" s="25"/>
      <c r="W117" s="36"/>
      <c r="X117" s="25"/>
      <c r="Y117" s="25"/>
      <c r="Z117" s="25"/>
      <c r="AB117" s="25"/>
    </row>
    <row r="118" spans="1:28">
      <c r="A118" s="25"/>
      <c r="W118" s="36"/>
      <c r="X118" s="25"/>
      <c r="Y118" s="25"/>
      <c r="Z118" s="25"/>
      <c r="AB118" s="25"/>
    </row>
    <row r="119" spans="1:28">
      <c r="A119" s="25"/>
      <c r="W119" s="36"/>
      <c r="X119" s="25"/>
      <c r="Y119" s="25"/>
      <c r="Z119" s="25"/>
      <c r="AB119" s="25"/>
    </row>
    <row r="120" spans="1:28">
      <c r="A120" s="25"/>
      <c r="W120" s="36"/>
      <c r="X120" s="25"/>
      <c r="Y120" s="25"/>
      <c r="Z120" s="25"/>
      <c r="AB120" s="25"/>
    </row>
    <row r="121" spans="1:28">
      <c r="A121" s="25"/>
      <c r="W121" s="36"/>
      <c r="X121" s="25"/>
      <c r="Y121" s="25"/>
      <c r="Z121" s="25"/>
      <c r="AB121" s="25"/>
    </row>
    <row r="122" spans="1:28">
      <c r="A122" s="25"/>
      <c r="W122" s="36"/>
      <c r="X122" s="25"/>
      <c r="Y122" s="25"/>
      <c r="Z122" s="25"/>
      <c r="AB122" s="25"/>
    </row>
    <row r="123" spans="1:28">
      <c r="A123" s="25"/>
      <c r="W123" s="36"/>
      <c r="X123" s="25"/>
      <c r="Y123" s="25"/>
      <c r="Z123" s="25"/>
      <c r="AB123" s="25"/>
    </row>
    <row r="124" spans="1:28">
      <c r="A124" s="25"/>
      <c r="W124" s="36"/>
      <c r="X124" s="25"/>
      <c r="Y124" s="25"/>
      <c r="Z124" s="25"/>
      <c r="AB124" s="25"/>
    </row>
    <row r="125" spans="1:28">
      <c r="A125" s="25"/>
      <c r="W125" s="36"/>
      <c r="X125" s="25"/>
      <c r="Y125" s="25"/>
      <c r="Z125" s="25"/>
      <c r="AB125" s="25"/>
    </row>
    <row r="126" spans="1:28">
      <c r="A126" s="25"/>
      <c r="W126" s="36"/>
      <c r="X126" s="25"/>
      <c r="Y126" s="25"/>
      <c r="Z126" s="25"/>
      <c r="AB126" s="25"/>
    </row>
    <row r="127" spans="1:28">
      <c r="A127" s="25"/>
      <c r="W127" s="36"/>
      <c r="X127" s="25"/>
      <c r="Y127" s="25"/>
      <c r="Z127" s="25"/>
      <c r="AB127" s="25"/>
    </row>
    <row r="128" spans="1:28">
      <c r="A128" s="25"/>
      <c r="W128" s="36"/>
      <c r="X128" s="25"/>
      <c r="Y128" s="25"/>
      <c r="Z128" s="25"/>
      <c r="AB128" s="25"/>
    </row>
    <row r="129" spans="1:28">
      <c r="A129" s="25"/>
      <c r="W129" s="36"/>
      <c r="X129" s="25"/>
      <c r="Y129" s="25"/>
      <c r="Z129" s="25"/>
      <c r="AB129" s="25"/>
    </row>
    <row r="130" spans="1:28">
      <c r="A130" s="25"/>
      <c r="W130" s="36"/>
      <c r="X130" s="25"/>
      <c r="Y130" s="25"/>
      <c r="Z130" s="25"/>
      <c r="AB130" s="25"/>
    </row>
    <row r="131" spans="1:28">
      <c r="A131" s="25"/>
      <c r="W131" s="36"/>
      <c r="X131" s="25"/>
      <c r="Y131" s="25"/>
      <c r="Z131" s="25"/>
      <c r="AB131" s="25"/>
    </row>
    <row r="132" spans="1:28">
      <c r="A132" s="25"/>
      <c r="W132" s="36"/>
      <c r="X132" s="25"/>
      <c r="Y132" s="25"/>
      <c r="Z132" s="25"/>
      <c r="AB132" s="25"/>
    </row>
    <row r="133" spans="1:28">
      <c r="A133" s="25"/>
      <c r="W133" s="36"/>
      <c r="X133" s="25"/>
      <c r="Y133" s="25"/>
      <c r="Z133" s="25"/>
      <c r="AB133" s="25"/>
    </row>
    <row r="134" spans="1:28">
      <c r="A134" s="25"/>
      <c r="W134" s="36"/>
      <c r="X134" s="25"/>
      <c r="Y134" s="25"/>
      <c r="Z134" s="25"/>
      <c r="AB134" s="25"/>
    </row>
    <row r="135" spans="1:28">
      <c r="A135" s="25"/>
      <c r="W135" s="36"/>
      <c r="X135" s="25"/>
      <c r="Y135" s="25"/>
      <c r="Z135" s="25"/>
      <c r="AB135" s="25"/>
    </row>
    <row r="136" spans="1:28">
      <c r="A136" s="25"/>
      <c r="W136" s="36"/>
      <c r="X136" s="25"/>
      <c r="Y136" s="25"/>
      <c r="Z136" s="25"/>
      <c r="AB136" s="25"/>
    </row>
    <row r="137" spans="1:28">
      <c r="A137" s="25"/>
      <c r="W137" s="36"/>
      <c r="X137" s="25"/>
      <c r="Y137" s="25"/>
      <c r="Z137" s="25"/>
      <c r="AB137" s="25"/>
    </row>
    <row r="138" spans="1:28">
      <c r="A138" s="25"/>
      <c r="W138" s="36"/>
      <c r="X138" s="25"/>
      <c r="Y138" s="25"/>
      <c r="Z138" s="25"/>
      <c r="AB138" s="25"/>
    </row>
    <row r="139" spans="1:28">
      <c r="A139" s="25"/>
      <c r="W139" s="36"/>
      <c r="X139" s="25"/>
      <c r="Y139" s="25"/>
      <c r="Z139" s="25"/>
      <c r="AB139" s="25"/>
    </row>
    <row r="140" spans="1:28">
      <c r="A140" s="25"/>
      <c r="W140" s="36"/>
      <c r="X140" s="25"/>
      <c r="Y140" s="25"/>
      <c r="Z140" s="25"/>
      <c r="AB140" s="25"/>
    </row>
    <row r="141" spans="1:28">
      <c r="A141" s="25"/>
      <c r="W141" s="36"/>
      <c r="X141" s="25"/>
      <c r="Y141" s="25"/>
      <c r="Z141" s="25"/>
      <c r="AB141" s="25"/>
    </row>
    <row r="142" spans="1:28">
      <c r="A142" s="25"/>
      <c r="W142" s="36"/>
      <c r="X142" s="25"/>
      <c r="Y142" s="25"/>
      <c r="Z142" s="25"/>
      <c r="AB142" s="25"/>
    </row>
    <row r="143" spans="1:28">
      <c r="A143" s="25"/>
      <c r="W143" s="36"/>
      <c r="X143" s="25"/>
      <c r="Y143" s="25"/>
      <c r="Z143" s="25"/>
      <c r="AB143" s="25"/>
    </row>
    <row r="144" spans="1:28">
      <c r="A144" s="25"/>
      <c r="W144" s="36"/>
      <c r="X144" s="25"/>
      <c r="Y144" s="25"/>
      <c r="Z144" s="25"/>
      <c r="AB144" s="25"/>
    </row>
    <row r="145" spans="1:28">
      <c r="A145" s="25"/>
      <c r="W145" s="36"/>
      <c r="X145" s="25"/>
      <c r="Y145" s="25"/>
      <c r="Z145" s="25"/>
      <c r="AB145" s="25"/>
    </row>
    <row r="146" spans="1:28">
      <c r="A146" s="25"/>
      <c r="W146" s="36"/>
      <c r="X146" s="25"/>
      <c r="Y146" s="25"/>
      <c r="Z146" s="25"/>
      <c r="AB146" s="25"/>
    </row>
    <row r="147" spans="1:28">
      <c r="A147" s="25"/>
      <c r="W147" s="36"/>
      <c r="X147" s="25"/>
      <c r="Y147" s="25"/>
      <c r="Z147" s="25"/>
      <c r="AB147" s="25"/>
    </row>
    <row r="148" spans="1:28">
      <c r="A148" s="25"/>
      <c r="W148" s="36"/>
      <c r="X148" s="25"/>
      <c r="Y148" s="25"/>
      <c r="Z148" s="25"/>
      <c r="AB148" s="25"/>
    </row>
    <row r="149" spans="1:28">
      <c r="A149" s="25"/>
      <c r="W149" s="36"/>
      <c r="X149" s="25"/>
      <c r="Y149" s="25"/>
      <c r="Z149" s="25"/>
      <c r="AB149" s="25"/>
    </row>
    <row r="150" spans="1:28">
      <c r="A150" s="25"/>
      <c r="W150" s="36"/>
      <c r="X150" s="25"/>
      <c r="Y150" s="25"/>
      <c r="Z150" s="25"/>
      <c r="AB150" s="25"/>
    </row>
    <row r="151" spans="1:28">
      <c r="A151" s="25"/>
      <c r="W151" s="36"/>
      <c r="X151" s="25"/>
      <c r="Y151" s="25"/>
      <c r="Z151" s="25"/>
      <c r="AB151" s="25"/>
    </row>
    <row r="152" spans="1:28">
      <c r="A152" s="25"/>
      <c r="W152" s="36"/>
      <c r="X152" s="25"/>
      <c r="Y152" s="25"/>
      <c r="Z152" s="25"/>
      <c r="AB152" s="25"/>
    </row>
    <row r="153" spans="1:28">
      <c r="A153" s="25"/>
      <c r="W153" s="36"/>
      <c r="X153" s="25"/>
      <c r="Y153" s="25"/>
      <c r="Z153" s="25"/>
      <c r="AB153" s="25"/>
    </row>
    <row r="154" spans="1:28">
      <c r="A154" s="25"/>
      <c r="W154" s="36"/>
      <c r="X154" s="25"/>
      <c r="Y154" s="25"/>
      <c r="Z154" s="25"/>
      <c r="AB154" s="25"/>
    </row>
    <row r="155" spans="1:28">
      <c r="A155" s="25"/>
      <c r="W155" s="36"/>
      <c r="X155" s="25"/>
      <c r="Y155" s="25"/>
      <c r="Z155" s="25"/>
      <c r="AB155" s="25"/>
    </row>
    <row r="156" spans="1:28">
      <c r="A156" s="25"/>
      <c r="W156" s="36"/>
      <c r="X156" s="25"/>
      <c r="Y156" s="25"/>
      <c r="Z156" s="25"/>
      <c r="AB156" s="25"/>
    </row>
    <row r="157" spans="1:28">
      <c r="A157" s="25"/>
      <c r="W157" s="36"/>
      <c r="X157" s="25"/>
      <c r="Y157" s="25"/>
      <c r="Z157" s="25"/>
      <c r="AB157" s="25"/>
    </row>
    <row r="158" spans="1:28">
      <c r="A158" s="25"/>
      <c r="W158" s="36"/>
      <c r="X158" s="25"/>
      <c r="Y158" s="25"/>
      <c r="Z158" s="25"/>
      <c r="AB158" s="25"/>
    </row>
    <row r="159" spans="1:28">
      <c r="A159" s="25"/>
      <c r="W159" s="36"/>
      <c r="X159" s="25"/>
      <c r="Y159" s="25"/>
      <c r="Z159" s="25"/>
      <c r="AB159" s="25"/>
    </row>
    <row r="160" spans="1:28">
      <c r="A160" s="25"/>
      <c r="W160" s="36"/>
      <c r="X160" s="25"/>
      <c r="Y160" s="25"/>
      <c r="Z160" s="25"/>
      <c r="AB160" s="25"/>
    </row>
    <row r="161" spans="1:28">
      <c r="A161" s="25"/>
      <c r="W161" s="36"/>
      <c r="X161" s="25"/>
      <c r="Y161" s="25"/>
      <c r="Z161" s="25"/>
      <c r="AB161" s="25"/>
    </row>
    <row r="162" spans="1:28">
      <c r="A162" s="25"/>
      <c r="W162" s="36"/>
      <c r="X162" s="25"/>
      <c r="Y162" s="25"/>
      <c r="Z162" s="25"/>
      <c r="AB162" s="25"/>
    </row>
    <row r="163" spans="1:28">
      <c r="A163" s="25"/>
      <c r="W163" s="36"/>
      <c r="X163" s="25"/>
      <c r="Y163" s="25"/>
      <c r="Z163" s="25"/>
      <c r="AB163" s="25"/>
    </row>
    <row r="164" spans="1:28">
      <c r="A164" s="25"/>
      <c r="W164" s="36"/>
      <c r="X164" s="25"/>
      <c r="Y164" s="25"/>
      <c r="Z164" s="25"/>
      <c r="AB164" s="25"/>
    </row>
    <row r="165" spans="1:28">
      <c r="A165" s="25"/>
      <c r="W165" s="36"/>
      <c r="X165" s="25"/>
      <c r="Y165" s="25"/>
      <c r="Z165" s="25"/>
      <c r="AB165" s="25"/>
    </row>
    <row r="166" spans="1:28">
      <c r="A166" s="25"/>
      <c r="W166" s="36"/>
      <c r="X166" s="25"/>
      <c r="Y166" s="25"/>
      <c r="Z166" s="25"/>
      <c r="AB166" s="25"/>
    </row>
    <row r="167" spans="1:28">
      <c r="A167" s="25"/>
      <c r="W167" s="36"/>
      <c r="X167" s="25"/>
      <c r="Y167" s="25"/>
      <c r="Z167" s="25"/>
      <c r="AB167" s="25"/>
    </row>
    <row r="168" spans="1:28">
      <c r="A168" s="25"/>
      <c r="W168" s="36"/>
      <c r="X168" s="25"/>
      <c r="Y168" s="25"/>
      <c r="Z168" s="25"/>
      <c r="AB168" s="25"/>
    </row>
    <row r="169" spans="1:28">
      <c r="A169" s="25"/>
      <c r="W169" s="36"/>
      <c r="X169" s="25"/>
      <c r="Y169" s="25"/>
      <c r="Z169" s="25"/>
      <c r="AB169" s="25"/>
    </row>
    <row r="170" spans="1:28">
      <c r="A170" s="25"/>
      <c r="W170" s="36"/>
      <c r="X170" s="25"/>
      <c r="Y170" s="25"/>
      <c r="Z170" s="25"/>
      <c r="AB170" s="25"/>
    </row>
    <row r="171" spans="1:28">
      <c r="A171" s="25"/>
      <c r="W171" s="36"/>
      <c r="X171" s="25"/>
      <c r="Y171" s="25"/>
      <c r="Z171" s="25"/>
      <c r="AB171" s="25"/>
    </row>
    <row r="172" spans="1:28">
      <c r="A172" s="25"/>
      <c r="W172" s="36"/>
      <c r="X172" s="25"/>
      <c r="Y172" s="25"/>
      <c r="Z172" s="25"/>
      <c r="AB172" s="25"/>
    </row>
    <row r="173" spans="1:28">
      <c r="A173" s="25"/>
      <c r="W173" s="36"/>
      <c r="X173" s="25"/>
      <c r="Y173" s="25"/>
      <c r="Z173" s="25"/>
      <c r="AB173" s="25"/>
    </row>
    <row r="174" spans="1:28">
      <c r="A174" s="25"/>
      <c r="W174" s="36"/>
      <c r="X174" s="25"/>
      <c r="Y174" s="25"/>
      <c r="Z174" s="25"/>
      <c r="AB174" s="25"/>
    </row>
    <row r="175" spans="1:28">
      <c r="A175" s="25"/>
      <c r="W175" s="36"/>
      <c r="X175" s="25"/>
      <c r="Y175" s="25"/>
      <c r="Z175" s="25"/>
      <c r="AB175" s="25"/>
    </row>
    <row r="176" spans="1:28">
      <c r="A176" s="25"/>
      <c r="W176" s="36"/>
      <c r="X176" s="25"/>
      <c r="Y176" s="25"/>
      <c r="Z176" s="25"/>
      <c r="AB176" s="25"/>
    </row>
    <row r="177" spans="1:28">
      <c r="A177" s="25"/>
      <c r="W177" s="36"/>
      <c r="X177" s="25"/>
      <c r="Y177" s="25"/>
      <c r="Z177" s="25"/>
      <c r="AB177" s="25"/>
    </row>
    <row r="178" spans="1:28">
      <c r="A178" s="25"/>
      <c r="W178" s="36"/>
      <c r="X178" s="25"/>
      <c r="Y178" s="25"/>
      <c r="Z178" s="25"/>
      <c r="AB178" s="25"/>
    </row>
    <row r="179" spans="1:28">
      <c r="A179" s="25"/>
      <c r="W179" s="36"/>
      <c r="X179" s="25"/>
      <c r="Y179" s="25"/>
      <c r="Z179" s="25"/>
      <c r="AB179" s="25"/>
    </row>
    <row r="180" spans="1:28">
      <c r="A180" s="25"/>
      <c r="W180" s="36"/>
      <c r="X180" s="25"/>
      <c r="Y180" s="25"/>
      <c r="Z180" s="25"/>
      <c r="AB180" s="25"/>
    </row>
    <row r="181" spans="1:28">
      <c r="A181" s="25"/>
      <c r="W181" s="36"/>
      <c r="X181" s="25"/>
      <c r="Y181" s="25"/>
      <c r="Z181" s="25"/>
      <c r="AB181" s="25"/>
    </row>
    <row r="182" spans="1:28">
      <c r="A182" s="25"/>
      <c r="W182" s="36"/>
      <c r="X182" s="25"/>
      <c r="Y182" s="25"/>
      <c r="Z182" s="25"/>
      <c r="AB182" s="25"/>
    </row>
    <row r="183" spans="1:28">
      <c r="A183" s="25"/>
      <c r="W183" s="36"/>
      <c r="X183" s="25"/>
      <c r="Y183" s="25"/>
      <c r="Z183" s="25"/>
      <c r="AB183" s="25"/>
    </row>
    <row r="184" spans="1:28">
      <c r="A184" s="25"/>
      <c r="W184" s="36"/>
      <c r="X184" s="25"/>
      <c r="Y184" s="25"/>
      <c r="Z184" s="25"/>
      <c r="AB184" s="25"/>
    </row>
    <row r="185" spans="1:28">
      <c r="A185" s="25"/>
      <c r="W185" s="36"/>
      <c r="X185" s="25"/>
      <c r="Y185" s="25"/>
      <c r="Z185" s="25"/>
      <c r="AB185" s="25"/>
    </row>
    <row r="186" spans="1:28">
      <c r="A186" s="25"/>
      <c r="W186" s="36"/>
      <c r="X186" s="25"/>
      <c r="Y186" s="25"/>
      <c r="Z186" s="25"/>
      <c r="AB186" s="25"/>
    </row>
    <row r="187" spans="1:28">
      <c r="A187" s="25"/>
      <c r="W187" s="36"/>
      <c r="X187" s="25"/>
      <c r="Y187" s="25"/>
      <c r="Z187" s="25"/>
      <c r="AB187" s="25"/>
    </row>
    <row r="188" spans="1:28">
      <c r="A188" s="25"/>
      <c r="W188" s="36"/>
      <c r="X188" s="25"/>
      <c r="Y188" s="25"/>
      <c r="Z188" s="25"/>
      <c r="AB188" s="25"/>
    </row>
    <row r="189" spans="1:28">
      <c r="A189" s="25"/>
      <c r="W189" s="36"/>
      <c r="X189" s="25"/>
      <c r="Y189" s="25"/>
      <c r="Z189" s="25"/>
      <c r="AB189" s="25"/>
    </row>
    <row r="190" spans="1:28">
      <c r="A190" s="25"/>
      <c r="W190" s="36"/>
      <c r="X190" s="25"/>
      <c r="Y190" s="25"/>
      <c r="Z190" s="25"/>
      <c r="AB190" s="25"/>
    </row>
    <row r="191" spans="1:28">
      <c r="A191" s="25"/>
      <c r="W191" s="36"/>
      <c r="X191" s="25"/>
      <c r="Y191" s="25"/>
      <c r="Z191" s="25"/>
      <c r="AB191" s="25"/>
    </row>
    <row r="192" spans="1:28">
      <c r="A192" s="25"/>
      <c r="W192" s="36"/>
      <c r="X192" s="25"/>
      <c r="Y192" s="25"/>
      <c r="Z192" s="25"/>
      <c r="AB192" s="25"/>
    </row>
    <row r="193" spans="1:28">
      <c r="A193" s="25"/>
      <c r="W193" s="36"/>
      <c r="X193" s="25"/>
      <c r="Y193" s="25"/>
      <c r="Z193" s="25"/>
      <c r="AB193" s="25"/>
    </row>
    <row r="194" spans="1:28">
      <c r="A194" s="25"/>
      <c r="W194" s="36"/>
      <c r="X194" s="25"/>
      <c r="Y194" s="25"/>
      <c r="Z194" s="25"/>
      <c r="AB194" s="25"/>
    </row>
    <row r="195" spans="1:28">
      <c r="A195" s="25"/>
      <c r="W195" s="36"/>
      <c r="X195" s="25"/>
      <c r="Y195" s="25"/>
      <c r="Z195" s="25"/>
      <c r="AB195" s="25"/>
    </row>
    <row r="196" spans="1:28">
      <c r="A196" s="25"/>
      <c r="W196" s="36"/>
      <c r="X196" s="25"/>
      <c r="Y196" s="25"/>
      <c r="Z196" s="25"/>
      <c r="AB196" s="25"/>
    </row>
    <row r="197" spans="1:28">
      <c r="A197" s="25"/>
      <c r="W197" s="36"/>
      <c r="X197" s="25"/>
      <c r="Y197" s="25"/>
      <c r="Z197" s="25"/>
      <c r="AB197" s="25"/>
    </row>
    <row r="198" spans="1:28">
      <c r="A198" s="25"/>
      <c r="W198" s="36"/>
      <c r="X198" s="25"/>
      <c r="Y198" s="25"/>
      <c r="Z198" s="25"/>
      <c r="AB198" s="25"/>
    </row>
    <row r="199" spans="1:28">
      <c r="A199" s="25"/>
      <c r="W199" s="36"/>
      <c r="X199" s="25"/>
      <c r="Y199" s="25"/>
      <c r="Z199" s="25"/>
      <c r="AB199" s="25"/>
    </row>
    <row r="200" spans="1:28">
      <c r="A200" s="25"/>
      <c r="W200" s="36"/>
      <c r="X200" s="25"/>
      <c r="Y200" s="25"/>
      <c r="Z200" s="25"/>
      <c r="AB200" s="25"/>
    </row>
    <row r="201" spans="1:28">
      <c r="A201" s="25"/>
      <c r="W201" s="36"/>
      <c r="X201" s="25"/>
      <c r="Y201" s="25"/>
      <c r="Z201" s="25"/>
      <c r="AB201" s="25"/>
    </row>
    <row r="202" spans="1:28">
      <c r="A202" s="25"/>
      <c r="W202" s="36"/>
      <c r="X202" s="25"/>
      <c r="Y202" s="25"/>
      <c r="Z202" s="25"/>
      <c r="AB202" s="25"/>
    </row>
    <row r="203" spans="1:28">
      <c r="A203" s="25"/>
      <c r="W203" s="36"/>
      <c r="X203" s="25"/>
      <c r="Y203" s="25"/>
      <c r="Z203" s="25"/>
      <c r="AB203" s="25"/>
    </row>
    <row r="204" spans="1:28">
      <c r="A204" s="25"/>
      <c r="W204" s="36"/>
      <c r="X204" s="25"/>
      <c r="Y204" s="25"/>
      <c r="Z204" s="25"/>
      <c r="AB204" s="25"/>
    </row>
    <row r="205" spans="1:28">
      <c r="A205" s="25"/>
      <c r="W205" s="36"/>
      <c r="X205" s="25"/>
      <c r="Y205" s="25"/>
      <c r="Z205" s="25"/>
      <c r="AB205" s="25"/>
    </row>
    <row r="206" spans="1:28">
      <c r="A206" s="25"/>
      <c r="W206" s="36"/>
      <c r="X206" s="25"/>
      <c r="Y206" s="25"/>
      <c r="Z206" s="25"/>
      <c r="AB206" s="25"/>
    </row>
    <row r="207" spans="1:28">
      <c r="A207" s="25"/>
      <c r="W207" s="36"/>
      <c r="X207" s="25"/>
      <c r="Y207" s="25"/>
      <c r="Z207" s="25"/>
      <c r="AB207" s="25"/>
    </row>
    <row r="208" spans="1:28">
      <c r="A208" s="25"/>
      <c r="W208" s="36"/>
      <c r="X208" s="25"/>
      <c r="Y208" s="25"/>
      <c r="Z208" s="25"/>
      <c r="AB208" s="25"/>
    </row>
    <row r="209" spans="1:28">
      <c r="A209" s="25"/>
      <c r="W209" s="36"/>
      <c r="X209" s="25"/>
      <c r="Y209" s="25"/>
      <c r="Z209" s="25"/>
      <c r="AB209" s="25"/>
    </row>
    <row r="210" spans="1:28">
      <c r="A210" s="25"/>
      <c r="W210" s="36"/>
      <c r="X210" s="25"/>
      <c r="Y210" s="25"/>
      <c r="Z210" s="25"/>
      <c r="AB210" s="25"/>
    </row>
    <row r="211" spans="1:28">
      <c r="A211" s="25"/>
      <c r="W211" s="36"/>
      <c r="X211" s="25"/>
      <c r="Y211" s="25"/>
      <c r="Z211" s="25"/>
      <c r="AB211" s="25"/>
    </row>
    <row r="212" spans="1:28">
      <c r="A212" s="25"/>
      <c r="W212" s="36"/>
      <c r="X212" s="25"/>
      <c r="Y212" s="25"/>
      <c r="Z212" s="25"/>
      <c r="AB212" s="25"/>
    </row>
    <row r="213" spans="1:28">
      <c r="A213" s="25"/>
      <c r="W213" s="36"/>
      <c r="X213" s="25"/>
      <c r="Y213" s="25"/>
      <c r="Z213" s="25"/>
      <c r="AB213" s="25"/>
    </row>
    <row r="214" spans="1:28">
      <c r="A214" s="25"/>
      <c r="W214" s="36"/>
      <c r="X214" s="25"/>
      <c r="Y214" s="25"/>
      <c r="Z214" s="25"/>
      <c r="AB214" s="25"/>
    </row>
    <row r="215" spans="1:28">
      <c r="A215" s="25"/>
      <c r="W215" s="36"/>
      <c r="X215" s="25"/>
      <c r="Y215" s="25"/>
      <c r="Z215" s="25"/>
      <c r="AB215" s="25"/>
    </row>
    <row r="216" spans="1:28">
      <c r="A216" s="25"/>
      <c r="W216" s="36"/>
      <c r="X216" s="25"/>
      <c r="Y216" s="25"/>
      <c r="Z216" s="25"/>
      <c r="AB216" s="25"/>
    </row>
    <row r="217" spans="1:28">
      <c r="A217" s="25"/>
      <c r="W217" s="36"/>
      <c r="X217" s="25"/>
      <c r="Y217" s="25"/>
      <c r="Z217" s="25"/>
      <c r="AB217" s="25"/>
    </row>
    <row r="218" spans="1:28">
      <c r="A218" s="25"/>
      <c r="W218" s="36"/>
      <c r="X218" s="25"/>
      <c r="Y218" s="25"/>
      <c r="Z218" s="25"/>
      <c r="AB218" s="25"/>
    </row>
    <row r="219" spans="1:28">
      <c r="A219" s="25"/>
      <c r="W219" s="36"/>
      <c r="X219" s="25"/>
      <c r="Y219" s="25"/>
      <c r="Z219" s="25"/>
      <c r="AB219" s="25"/>
    </row>
    <row r="220" spans="1:28">
      <c r="A220" s="25"/>
      <c r="W220" s="36"/>
      <c r="X220" s="25"/>
      <c r="Y220" s="25"/>
      <c r="Z220" s="25"/>
      <c r="AB220" s="25"/>
    </row>
    <row r="221" spans="1:28">
      <c r="A221" s="25"/>
      <c r="W221" s="36"/>
      <c r="X221" s="25"/>
      <c r="Y221" s="25"/>
      <c r="Z221" s="25"/>
      <c r="AB221" s="25"/>
    </row>
    <row r="222" spans="1:28">
      <c r="A222" s="25"/>
      <c r="W222" s="36"/>
      <c r="X222" s="25"/>
      <c r="Y222" s="25"/>
      <c r="Z222" s="25"/>
      <c r="AB222" s="25"/>
    </row>
    <row r="223" spans="1:28">
      <c r="A223" s="25"/>
      <c r="W223" s="36"/>
      <c r="X223" s="25"/>
      <c r="Y223" s="25"/>
      <c r="Z223" s="25"/>
      <c r="AB223" s="25"/>
    </row>
    <row r="224" spans="1:28">
      <c r="A224" s="25"/>
      <c r="W224" s="36"/>
      <c r="X224" s="25"/>
      <c r="Y224" s="25"/>
      <c r="Z224" s="25"/>
      <c r="AB224" s="25"/>
    </row>
    <row r="225" spans="1:28">
      <c r="A225" s="25"/>
      <c r="W225" s="36"/>
      <c r="X225" s="25"/>
      <c r="Y225" s="25"/>
      <c r="Z225" s="25"/>
      <c r="AB225" s="25"/>
    </row>
    <row r="226" spans="1:28">
      <c r="A226" s="25"/>
      <c r="W226" s="36"/>
      <c r="X226" s="25"/>
      <c r="Y226" s="25"/>
      <c r="Z226" s="25"/>
      <c r="AB226" s="25"/>
    </row>
    <row r="227" spans="1:28">
      <c r="A227" s="25"/>
      <c r="W227" s="36"/>
      <c r="X227" s="25"/>
      <c r="Y227" s="25"/>
      <c r="Z227" s="25"/>
      <c r="AB227" s="25"/>
    </row>
    <row r="228" spans="1:28">
      <c r="A228" s="25"/>
      <c r="W228" s="36"/>
      <c r="X228" s="25"/>
      <c r="Y228" s="25"/>
      <c r="Z228" s="25"/>
      <c r="AB228" s="25"/>
    </row>
    <row r="229" spans="1:28">
      <c r="A229" s="25"/>
      <c r="W229" s="36"/>
      <c r="X229" s="25"/>
      <c r="Y229" s="25"/>
      <c r="Z229" s="25"/>
      <c r="AB229" s="25"/>
    </row>
    <row r="230" spans="1:28">
      <c r="A230" s="25"/>
      <c r="W230" s="36"/>
      <c r="X230" s="25"/>
      <c r="Y230" s="25"/>
      <c r="Z230" s="25"/>
      <c r="AB230" s="25"/>
    </row>
    <row r="231" spans="1:28">
      <c r="A231" s="25"/>
      <c r="W231" s="36"/>
      <c r="X231" s="25"/>
      <c r="Y231" s="25"/>
      <c r="Z231" s="25"/>
      <c r="AB231" s="25"/>
    </row>
    <row r="232" spans="1:28">
      <c r="A232" s="25"/>
      <c r="W232" s="36"/>
      <c r="X232" s="25"/>
      <c r="Y232" s="25"/>
      <c r="Z232" s="25"/>
      <c r="AB232" s="25"/>
    </row>
    <row r="233" spans="1:28">
      <c r="A233" s="25"/>
      <c r="W233" s="36"/>
      <c r="X233" s="25"/>
      <c r="Y233" s="25"/>
      <c r="Z233" s="25"/>
      <c r="AB233" s="25"/>
    </row>
    <row r="234" spans="1:28">
      <c r="A234" s="25"/>
      <c r="W234" s="36"/>
      <c r="X234" s="25"/>
      <c r="Y234" s="25"/>
      <c r="Z234" s="25"/>
      <c r="AB234" s="25"/>
    </row>
    <row r="235" spans="1:28">
      <c r="A235" s="25"/>
      <c r="W235" s="36"/>
      <c r="X235" s="25"/>
      <c r="Y235" s="25"/>
      <c r="Z235" s="25"/>
      <c r="AB235" s="25"/>
    </row>
    <row r="236" spans="1:28">
      <c r="A236" s="25"/>
      <c r="W236" s="36"/>
      <c r="X236" s="25"/>
      <c r="Y236" s="25"/>
      <c r="Z236" s="25"/>
      <c r="AB236" s="25"/>
    </row>
    <row r="237" spans="1:28">
      <c r="A237" s="25"/>
      <c r="W237" s="36"/>
      <c r="X237" s="25"/>
      <c r="Y237" s="25"/>
      <c r="Z237" s="25"/>
      <c r="AB237" s="25"/>
    </row>
    <row r="238" spans="1:28">
      <c r="A238" s="25"/>
      <c r="W238" s="36"/>
      <c r="X238" s="25"/>
      <c r="Y238" s="25"/>
      <c r="Z238" s="25"/>
      <c r="AB238" s="25"/>
    </row>
    <row r="239" spans="1:28">
      <c r="A239" s="25"/>
      <c r="W239" s="36"/>
      <c r="X239" s="25"/>
      <c r="Y239" s="25"/>
      <c r="Z239" s="25"/>
      <c r="AB239" s="25"/>
    </row>
    <row r="240" spans="1:28">
      <c r="A240" s="25"/>
      <c r="W240" s="36"/>
      <c r="X240" s="25"/>
      <c r="Y240" s="25"/>
      <c r="Z240" s="25"/>
      <c r="AB240" s="25"/>
    </row>
    <row r="241" spans="1:28">
      <c r="A241" s="25"/>
      <c r="W241" s="36"/>
      <c r="X241" s="25"/>
      <c r="Y241" s="25"/>
      <c r="Z241" s="25"/>
      <c r="AB241" s="25"/>
    </row>
    <row r="242" spans="1:28">
      <c r="A242" s="25"/>
      <c r="W242" s="36"/>
      <c r="X242" s="25"/>
      <c r="Y242" s="25"/>
      <c r="Z242" s="25"/>
      <c r="AB242" s="25"/>
    </row>
    <row r="243" spans="1:28">
      <c r="A243" s="25"/>
      <c r="W243" s="36"/>
      <c r="X243" s="25"/>
      <c r="Y243" s="25"/>
      <c r="Z243" s="25"/>
      <c r="AB243" s="25"/>
    </row>
    <row r="244" spans="1:28">
      <c r="A244" s="25"/>
      <c r="W244" s="36"/>
      <c r="X244" s="25"/>
      <c r="Y244" s="25"/>
      <c r="Z244" s="25"/>
      <c r="AB244" s="25"/>
    </row>
    <row r="245" spans="1:28">
      <c r="A245" s="25"/>
      <c r="W245" s="36"/>
      <c r="X245" s="25"/>
      <c r="Y245" s="25"/>
      <c r="Z245" s="25"/>
      <c r="AB245" s="25"/>
    </row>
    <row r="246" spans="1:28">
      <c r="A246" s="25"/>
      <c r="W246" s="36"/>
      <c r="X246" s="25"/>
      <c r="Y246" s="25"/>
      <c r="Z246" s="25"/>
      <c r="AB246" s="25"/>
    </row>
    <row r="247" spans="1:28">
      <c r="A247" s="25"/>
      <c r="W247" s="36"/>
      <c r="X247" s="25"/>
      <c r="Y247" s="25"/>
      <c r="Z247" s="25"/>
      <c r="AB247" s="25"/>
    </row>
    <row r="248" spans="1:28">
      <c r="A248" s="25"/>
      <c r="W248" s="36"/>
      <c r="X248" s="25"/>
      <c r="Y248" s="25"/>
      <c r="Z248" s="25"/>
      <c r="AB248" s="25"/>
    </row>
    <row r="249" spans="1:28">
      <c r="A249" s="25"/>
      <c r="W249" s="36"/>
      <c r="X249" s="25"/>
      <c r="Y249" s="25"/>
      <c r="Z249" s="25"/>
      <c r="AB249" s="25"/>
    </row>
    <row r="250" spans="1:28">
      <c r="A250" s="25"/>
      <c r="W250" s="36"/>
      <c r="X250" s="25"/>
      <c r="Y250" s="25"/>
      <c r="Z250" s="25"/>
      <c r="AB250" s="25"/>
    </row>
    <row r="251" spans="1:28">
      <c r="A251" s="25"/>
      <c r="W251" s="36"/>
      <c r="X251" s="25"/>
      <c r="Y251" s="25"/>
      <c r="Z251" s="25"/>
      <c r="AB251" s="25"/>
    </row>
    <row r="252" spans="1:28">
      <c r="A252" s="25"/>
      <c r="W252" s="36"/>
      <c r="X252" s="25"/>
      <c r="Y252" s="25"/>
      <c r="Z252" s="25"/>
      <c r="AB252" s="25"/>
    </row>
    <row r="253" spans="1:28">
      <c r="A253" s="25"/>
      <c r="W253" s="36"/>
      <c r="X253" s="25"/>
      <c r="Y253" s="25"/>
      <c r="Z253" s="25"/>
      <c r="AB253" s="25"/>
    </row>
    <row r="254" spans="1:28">
      <c r="A254" s="25"/>
      <c r="W254" s="36"/>
      <c r="X254" s="25"/>
      <c r="Y254" s="25"/>
      <c r="Z254" s="25"/>
      <c r="AB254" s="25"/>
    </row>
    <row r="255" spans="1:28">
      <c r="A255" s="25"/>
      <c r="W255" s="36"/>
      <c r="X255" s="25"/>
      <c r="Y255" s="25"/>
      <c r="Z255" s="25"/>
      <c r="AB255" s="25"/>
    </row>
    <row r="256" spans="1:28">
      <c r="A256" s="25"/>
      <c r="W256" s="36"/>
      <c r="X256" s="25"/>
      <c r="Y256" s="25"/>
      <c r="Z256" s="25"/>
      <c r="AB256" s="25"/>
    </row>
    <row r="257" spans="1:28">
      <c r="A257" s="25"/>
      <c r="W257" s="36"/>
      <c r="X257" s="25"/>
      <c r="Y257" s="25"/>
      <c r="Z257" s="25"/>
      <c r="AB257" s="25"/>
    </row>
    <row r="258" spans="1:28">
      <c r="A258" s="25"/>
      <c r="W258" s="36"/>
      <c r="X258" s="25"/>
      <c r="Y258" s="25"/>
      <c r="Z258" s="25"/>
      <c r="AB258" s="25"/>
    </row>
    <row r="259" spans="1:28">
      <c r="A259" s="25"/>
      <c r="W259" s="36"/>
      <c r="X259" s="25"/>
      <c r="Y259" s="25"/>
      <c r="Z259" s="25"/>
      <c r="AB259" s="25"/>
    </row>
    <row r="260" spans="1:28">
      <c r="A260" s="25"/>
      <c r="W260" s="36"/>
      <c r="X260" s="25"/>
      <c r="Y260" s="25"/>
      <c r="Z260" s="25"/>
      <c r="AB260" s="25"/>
    </row>
    <row r="261" spans="1:28">
      <c r="A261" s="25"/>
      <c r="W261" s="36"/>
      <c r="X261" s="25"/>
      <c r="Y261" s="25"/>
      <c r="Z261" s="25"/>
      <c r="AB261" s="25"/>
    </row>
    <row r="262" spans="1:28">
      <c r="A262" s="25"/>
      <c r="W262" s="36"/>
      <c r="X262" s="25"/>
      <c r="Y262" s="25"/>
      <c r="Z262" s="25"/>
      <c r="AB262" s="25"/>
    </row>
    <row r="263" spans="1:28">
      <c r="A263" s="25"/>
      <c r="W263" s="36"/>
      <c r="X263" s="25"/>
      <c r="Y263" s="25"/>
      <c r="Z263" s="25"/>
      <c r="AB263" s="25"/>
    </row>
    <row r="264" spans="1:28">
      <c r="A264" s="25"/>
      <c r="W264" s="36"/>
      <c r="X264" s="25"/>
      <c r="Y264" s="25"/>
      <c r="Z264" s="25"/>
      <c r="AB264" s="25"/>
    </row>
    <row r="265" spans="1:28">
      <c r="A265" s="25"/>
      <c r="W265" s="36"/>
      <c r="X265" s="25"/>
      <c r="Y265" s="25"/>
      <c r="Z265" s="25"/>
      <c r="AB265" s="25"/>
    </row>
    <row r="266" spans="1:28">
      <c r="A266" s="25"/>
      <c r="W266" s="36"/>
      <c r="X266" s="25"/>
      <c r="Y266" s="25"/>
      <c r="Z266" s="25"/>
      <c r="AB266" s="25"/>
    </row>
    <row r="267" spans="1:28">
      <c r="A267" s="25"/>
      <c r="W267" s="36"/>
      <c r="X267" s="25"/>
      <c r="Y267" s="25"/>
      <c r="Z267" s="25"/>
      <c r="AB267" s="25"/>
    </row>
    <row r="268" spans="1:28">
      <c r="A268" s="25"/>
      <c r="W268" s="36"/>
      <c r="X268" s="25"/>
      <c r="Y268" s="25"/>
      <c r="Z268" s="25"/>
      <c r="AB268" s="25"/>
    </row>
    <row r="269" spans="1:28">
      <c r="A269" s="25"/>
      <c r="W269" s="36"/>
      <c r="X269" s="25"/>
      <c r="Y269" s="25"/>
      <c r="Z269" s="25"/>
      <c r="AB269" s="25"/>
    </row>
    <row r="270" spans="1:28">
      <c r="A270" s="25"/>
      <c r="W270" s="36"/>
      <c r="X270" s="25"/>
      <c r="Y270" s="25"/>
      <c r="Z270" s="25"/>
      <c r="AB270" s="25"/>
    </row>
    <row r="271" spans="1:28">
      <c r="A271" s="25"/>
      <c r="W271" s="36"/>
      <c r="X271" s="25"/>
      <c r="Y271" s="25"/>
      <c r="Z271" s="25"/>
      <c r="AB271" s="25"/>
    </row>
    <row r="272" spans="1:28">
      <c r="A272" s="25"/>
      <c r="W272" s="36"/>
      <c r="X272" s="25"/>
      <c r="Y272" s="25"/>
      <c r="Z272" s="25"/>
      <c r="AB272" s="25"/>
    </row>
    <row r="273" spans="1:28">
      <c r="A273" s="25"/>
      <c r="W273" s="36"/>
      <c r="X273" s="25"/>
      <c r="Y273" s="25"/>
      <c r="Z273" s="25"/>
      <c r="AB273" s="25"/>
    </row>
    <row r="274" spans="1:28">
      <c r="A274" s="25"/>
      <c r="W274" s="36"/>
      <c r="X274" s="25"/>
      <c r="Y274" s="25"/>
      <c r="Z274" s="25"/>
      <c r="AB274" s="25"/>
    </row>
    <row r="275" spans="1:28">
      <c r="A275" s="25"/>
      <c r="W275" s="36"/>
      <c r="X275" s="25"/>
      <c r="Y275" s="25"/>
      <c r="Z275" s="25"/>
      <c r="AB275" s="25"/>
    </row>
    <row r="276" spans="1:28">
      <c r="A276" s="25"/>
      <c r="W276" s="36"/>
      <c r="X276" s="25"/>
      <c r="Y276" s="25"/>
      <c r="Z276" s="25"/>
      <c r="AB276" s="25"/>
    </row>
    <row r="277" spans="1:28">
      <c r="A277" s="25"/>
      <c r="W277" s="36"/>
      <c r="X277" s="25"/>
      <c r="Y277" s="25"/>
      <c r="Z277" s="25"/>
      <c r="AB277" s="25"/>
    </row>
    <row r="278" spans="1:28">
      <c r="A278" s="25"/>
      <c r="W278" s="36"/>
      <c r="X278" s="25"/>
      <c r="Y278" s="25"/>
      <c r="Z278" s="25"/>
      <c r="AB278" s="25"/>
    </row>
    <row r="279" spans="1:28">
      <c r="A279" s="25"/>
      <c r="W279" s="36"/>
      <c r="X279" s="25"/>
      <c r="Y279" s="25"/>
      <c r="Z279" s="25"/>
      <c r="AB279" s="25"/>
    </row>
    <row r="280" spans="1:28">
      <c r="A280" s="25"/>
      <c r="W280" s="36"/>
      <c r="X280" s="25"/>
      <c r="Y280" s="25"/>
      <c r="Z280" s="25"/>
      <c r="AB280" s="25"/>
    </row>
    <row r="281" spans="1:28">
      <c r="A281" s="25"/>
      <c r="W281" s="36"/>
      <c r="X281" s="25"/>
      <c r="Y281" s="25"/>
      <c r="Z281" s="25"/>
      <c r="AB281" s="25"/>
    </row>
    <row r="282" spans="1:28">
      <c r="A282" s="25"/>
      <c r="W282" s="36"/>
      <c r="X282" s="25"/>
      <c r="Y282" s="25"/>
      <c r="Z282" s="25"/>
      <c r="AB282" s="25"/>
    </row>
    <row r="283" spans="1:28">
      <c r="A283" s="25"/>
      <c r="W283" s="36"/>
      <c r="X283" s="25"/>
      <c r="Y283" s="25"/>
      <c r="Z283" s="25"/>
      <c r="AB283" s="25"/>
    </row>
    <row r="284" spans="1:28">
      <c r="A284" s="25"/>
      <c r="W284" s="36"/>
      <c r="X284" s="25"/>
      <c r="Y284" s="25"/>
      <c r="Z284" s="25"/>
      <c r="AB284" s="25"/>
    </row>
    <row r="285" spans="1:28">
      <c r="A285" s="25"/>
      <c r="W285" s="36"/>
      <c r="X285" s="25"/>
      <c r="Y285" s="25"/>
      <c r="Z285" s="25"/>
      <c r="AB285" s="25"/>
    </row>
    <row r="286" spans="1:28">
      <c r="A286" s="25"/>
      <c r="W286" s="36"/>
      <c r="X286" s="25"/>
      <c r="Y286" s="25"/>
      <c r="Z286" s="25"/>
      <c r="AB286" s="25"/>
    </row>
    <row r="287" spans="1:28">
      <c r="A287" s="25"/>
      <c r="W287" s="36"/>
      <c r="X287" s="25"/>
      <c r="Y287" s="25"/>
      <c r="Z287" s="25"/>
      <c r="AB287" s="25"/>
    </row>
    <row r="288" spans="1:28">
      <c r="A288" s="25"/>
      <c r="W288" s="36"/>
      <c r="X288" s="25"/>
      <c r="Y288" s="25"/>
      <c r="Z288" s="25"/>
      <c r="AB288" s="25"/>
    </row>
    <row r="289" spans="1:28">
      <c r="A289" s="25"/>
      <c r="W289" s="36"/>
      <c r="X289" s="25"/>
      <c r="Y289" s="25"/>
      <c r="Z289" s="25"/>
      <c r="AB289" s="25"/>
    </row>
    <row r="290" spans="1:28">
      <c r="A290" s="25"/>
      <c r="W290" s="36"/>
      <c r="X290" s="25"/>
      <c r="Y290" s="25"/>
      <c r="Z290" s="25"/>
      <c r="AB290" s="25"/>
    </row>
    <row r="291" spans="1:28">
      <c r="A291" s="25"/>
      <c r="W291" s="36"/>
      <c r="X291" s="25"/>
      <c r="Y291" s="25"/>
      <c r="Z291" s="25"/>
      <c r="AB291" s="25"/>
    </row>
    <row r="292" spans="1:28">
      <c r="A292" s="25"/>
      <c r="W292" s="36"/>
      <c r="X292" s="25"/>
      <c r="Y292" s="25"/>
      <c r="Z292" s="25"/>
      <c r="AB292" s="25"/>
    </row>
    <row r="293" spans="1:28">
      <c r="A293" s="25"/>
      <c r="W293" s="36"/>
      <c r="X293" s="25"/>
      <c r="Y293" s="25"/>
      <c r="Z293" s="25"/>
      <c r="AB293" s="25"/>
    </row>
    <row r="294" spans="1:28">
      <c r="A294" s="25"/>
      <c r="W294" s="36"/>
      <c r="X294" s="25"/>
      <c r="Y294" s="25"/>
      <c r="Z294" s="25"/>
      <c r="AB294" s="25"/>
    </row>
    <row r="295" spans="1:28">
      <c r="A295" s="25"/>
      <c r="W295" s="36"/>
      <c r="X295" s="25"/>
      <c r="Y295" s="25"/>
      <c r="Z295" s="25"/>
      <c r="AB295" s="25"/>
    </row>
    <row r="296" spans="1:28">
      <c r="A296" s="25"/>
      <c r="W296" s="36"/>
      <c r="X296" s="25"/>
      <c r="Y296" s="25"/>
      <c r="Z296" s="25"/>
      <c r="AB296" s="25"/>
    </row>
    <row r="297" spans="1:28">
      <c r="A297" s="25"/>
      <c r="W297" s="36"/>
      <c r="X297" s="25"/>
      <c r="Y297" s="25"/>
      <c r="Z297" s="25"/>
      <c r="AB297" s="25"/>
    </row>
    <row r="298" spans="1:28">
      <c r="A298" s="25"/>
      <c r="W298" s="36"/>
      <c r="X298" s="25"/>
      <c r="Y298" s="25"/>
      <c r="Z298" s="25"/>
      <c r="AB298" s="25"/>
    </row>
    <row r="299" spans="1:28">
      <c r="A299" s="25"/>
      <c r="W299" s="36"/>
      <c r="X299" s="25"/>
      <c r="Y299" s="25"/>
      <c r="Z299" s="25"/>
      <c r="AB299" s="25"/>
    </row>
    <row r="300" spans="1:28">
      <c r="A300" s="25"/>
      <c r="W300" s="36"/>
      <c r="X300" s="25"/>
      <c r="Y300" s="25"/>
      <c r="Z300" s="25"/>
      <c r="AB300" s="25"/>
    </row>
    <row r="301" spans="1:28">
      <c r="A301" s="25"/>
      <c r="W301" s="36"/>
      <c r="X301" s="25"/>
      <c r="Y301" s="25"/>
      <c r="Z301" s="25"/>
      <c r="AB301" s="25"/>
    </row>
    <row r="302" spans="1:28">
      <c r="A302" s="25"/>
      <c r="W302" s="36"/>
      <c r="X302" s="25"/>
      <c r="Y302" s="25"/>
      <c r="Z302" s="25"/>
      <c r="AB302" s="25"/>
    </row>
  </sheetData>
  <mergeCells count="48">
    <mergeCell ref="A11:AA11"/>
    <mergeCell ref="D1:V6"/>
    <mergeCell ref="A5:C6"/>
    <mergeCell ref="A7:F7"/>
    <mergeCell ref="G7:T7"/>
    <mergeCell ref="U7:AA7"/>
    <mergeCell ref="A8:N8"/>
    <mergeCell ref="O8:W8"/>
    <mergeCell ref="X8:AA8"/>
    <mergeCell ref="A9:F9"/>
    <mergeCell ref="G9:T9"/>
    <mergeCell ref="U9:AA9"/>
    <mergeCell ref="A10:F10"/>
    <mergeCell ref="G10:AA10"/>
    <mergeCell ref="B22:W22"/>
    <mergeCell ref="A12:AA12"/>
    <mergeCell ref="A13:AA13"/>
    <mergeCell ref="A14:A15"/>
    <mergeCell ref="B14:W14"/>
    <mergeCell ref="B15:W15"/>
    <mergeCell ref="B16:W16"/>
    <mergeCell ref="B17:W17"/>
    <mergeCell ref="B18:W18"/>
    <mergeCell ref="B19:W19"/>
    <mergeCell ref="B20:W20"/>
    <mergeCell ref="B21:W21"/>
    <mergeCell ref="B34:W34"/>
    <mergeCell ref="B23:W23"/>
    <mergeCell ref="B24:W24"/>
    <mergeCell ref="B25:W25"/>
    <mergeCell ref="B26:W26"/>
    <mergeCell ref="B27:W27"/>
    <mergeCell ref="B28:W28"/>
    <mergeCell ref="B29:W29"/>
    <mergeCell ref="B30:W30"/>
    <mergeCell ref="B31:W31"/>
    <mergeCell ref="B32:W32"/>
    <mergeCell ref="B33:W33"/>
    <mergeCell ref="B41:W41"/>
    <mergeCell ref="B42:W42"/>
    <mergeCell ref="B43:W43"/>
    <mergeCell ref="B44:W44"/>
    <mergeCell ref="B35:W35"/>
    <mergeCell ref="B36:W36"/>
    <mergeCell ref="B37:W37"/>
    <mergeCell ref="B38:W38"/>
    <mergeCell ref="B39:W39"/>
    <mergeCell ref="B40:W40"/>
  </mergeCells>
  <printOptions horizontalCentered="1" verticalCentered="1"/>
  <pageMargins left="0" right="0" top="0" bottom="0" header="0" footer="0"/>
  <pageSetup paperSize="9" scale="54" orientation="portrait" horizontalDpi="409" verticalDpi="409"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A587"/>
  <sheetViews>
    <sheetView workbookViewId="0">
      <selection activeCell="H8" sqref="H8"/>
    </sheetView>
  </sheetViews>
  <sheetFormatPr defaultColWidth="9.140625" defaultRowHeight="11.25"/>
  <cols>
    <col min="1" max="1" width="11.5703125" style="111" customWidth="1"/>
    <col min="2" max="2" width="15.85546875" style="120" customWidth="1"/>
    <col min="3" max="4" width="11.5703125" style="120" customWidth="1"/>
    <col min="5" max="5" width="8.28515625" style="120" customWidth="1"/>
    <col min="6" max="6" width="7" style="120" customWidth="1"/>
    <col min="7" max="7" width="2.7109375" style="120" customWidth="1"/>
    <col min="8" max="8" width="33.85546875" style="120" customWidth="1"/>
    <col min="9" max="9" width="10.85546875" style="120" customWidth="1"/>
    <col min="10" max="10" width="9.7109375" style="121" customWidth="1"/>
    <col min="11" max="11" width="7.42578125" style="110" customWidth="1"/>
    <col min="12" max="16384" width="9.140625" style="92"/>
  </cols>
  <sheetData>
    <row r="1" spans="1:11" ht="33" customHeight="1">
      <c r="A1" s="271" t="s">
        <v>269</v>
      </c>
      <c r="B1" s="272"/>
      <c r="C1" s="272"/>
      <c r="D1" s="272"/>
      <c r="E1" s="272"/>
      <c r="F1" s="272"/>
      <c r="G1" s="272"/>
      <c r="H1" s="272"/>
      <c r="I1" s="272"/>
      <c r="J1" s="272"/>
      <c r="K1" s="273"/>
    </row>
    <row r="2" spans="1:11" ht="21" customHeight="1">
      <c r="A2" s="274" t="s">
        <v>253</v>
      </c>
      <c r="B2" s="275"/>
      <c r="C2" s="275"/>
      <c r="D2" s="276" t="s">
        <v>164</v>
      </c>
      <c r="E2" s="276"/>
      <c r="F2" s="276"/>
      <c r="G2" s="276"/>
      <c r="H2" s="277" t="s">
        <v>165</v>
      </c>
      <c r="I2" s="278"/>
      <c r="J2" s="278"/>
      <c r="K2" s="279"/>
    </row>
    <row r="3" spans="1:11" ht="21" customHeight="1">
      <c r="A3" s="280" t="s">
        <v>254</v>
      </c>
      <c r="B3" s="281"/>
      <c r="C3" s="281"/>
      <c r="D3" s="281"/>
      <c r="E3" s="281"/>
      <c r="F3" s="281"/>
      <c r="G3" s="282"/>
      <c r="H3" s="283" t="s">
        <v>255</v>
      </c>
      <c r="I3" s="284"/>
      <c r="J3" s="284"/>
      <c r="K3" s="285"/>
    </row>
    <row r="4" spans="1:11" ht="21" customHeight="1" thickBot="1">
      <c r="A4" s="289" t="s">
        <v>256</v>
      </c>
      <c r="B4" s="290"/>
      <c r="C4" s="93"/>
      <c r="D4" s="291" t="s">
        <v>257</v>
      </c>
      <c r="E4" s="291"/>
      <c r="F4" s="291"/>
      <c r="G4" s="292"/>
      <c r="H4" s="293" t="s">
        <v>258</v>
      </c>
      <c r="I4" s="294"/>
      <c r="J4" s="294"/>
      <c r="K4" s="295"/>
    </row>
    <row r="5" spans="1:11" ht="20.25" customHeight="1">
      <c r="A5" s="296" t="s">
        <v>270</v>
      </c>
      <c r="B5" s="297"/>
      <c r="C5" s="298" t="s">
        <v>259</v>
      </c>
      <c r="D5" s="299"/>
      <c r="E5" s="299"/>
      <c r="F5" s="300"/>
      <c r="G5" s="301"/>
      <c r="H5" s="305" t="s">
        <v>260</v>
      </c>
      <c r="I5" s="307" t="s">
        <v>261</v>
      </c>
      <c r="J5" s="307" t="s">
        <v>262</v>
      </c>
      <c r="K5" s="309" t="s">
        <v>263</v>
      </c>
    </row>
    <row r="6" spans="1:11" ht="20.25" customHeight="1" thickBot="1">
      <c r="A6" s="94" t="s">
        <v>264</v>
      </c>
      <c r="B6" s="95" t="s">
        <v>265</v>
      </c>
      <c r="C6" s="302"/>
      <c r="D6" s="303"/>
      <c r="E6" s="303"/>
      <c r="F6" s="303"/>
      <c r="G6" s="304"/>
      <c r="H6" s="306"/>
      <c r="I6" s="308"/>
      <c r="J6" s="308"/>
      <c r="K6" s="310"/>
    </row>
    <row r="7" spans="1:11" ht="20.25" customHeight="1">
      <c r="A7" s="96"/>
      <c r="B7" s="97"/>
      <c r="C7" s="311"/>
      <c r="D7" s="312"/>
      <c r="E7" s="312"/>
      <c r="F7" s="312"/>
      <c r="G7" s="313"/>
      <c r="H7" s="98"/>
      <c r="I7" s="99"/>
      <c r="J7" s="100"/>
      <c r="K7" s="101">
        <v>1</v>
      </c>
    </row>
    <row r="8" spans="1:11" ht="20.25" customHeight="1">
      <c r="A8" s="102"/>
      <c r="B8" s="103"/>
      <c r="C8" s="286"/>
      <c r="D8" s="287"/>
      <c r="E8" s="287"/>
      <c r="F8" s="287"/>
      <c r="G8" s="288"/>
      <c r="H8" s="104"/>
      <c r="I8" s="105"/>
      <c r="J8" s="106"/>
      <c r="K8" s="107">
        <v>2</v>
      </c>
    </row>
    <row r="9" spans="1:11" ht="20.25" customHeight="1">
      <c r="A9" s="102"/>
      <c r="B9" s="103"/>
      <c r="C9" s="286"/>
      <c r="D9" s="287"/>
      <c r="E9" s="287"/>
      <c r="F9" s="287"/>
      <c r="G9" s="288"/>
      <c r="H9" s="104"/>
      <c r="I9" s="105"/>
      <c r="J9" s="106"/>
      <c r="K9" s="107">
        <v>3</v>
      </c>
    </row>
    <row r="10" spans="1:11" ht="20.25" customHeight="1">
      <c r="A10" s="102"/>
      <c r="B10" s="103"/>
      <c r="C10" s="286"/>
      <c r="D10" s="287"/>
      <c r="E10" s="287"/>
      <c r="F10" s="287"/>
      <c r="G10" s="288"/>
      <c r="H10" s="104"/>
      <c r="I10" s="105"/>
      <c r="J10" s="106"/>
      <c r="K10" s="107">
        <v>4</v>
      </c>
    </row>
    <row r="11" spans="1:11" ht="20.25" customHeight="1">
      <c r="A11" s="102"/>
      <c r="B11" s="103"/>
      <c r="C11" s="286"/>
      <c r="D11" s="287"/>
      <c r="E11" s="287"/>
      <c r="F11" s="287"/>
      <c r="G11" s="288"/>
      <c r="H11" s="104"/>
      <c r="I11" s="105"/>
      <c r="J11" s="106"/>
      <c r="K11" s="107">
        <v>5</v>
      </c>
    </row>
    <row r="12" spans="1:11" ht="20.25" customHeight="1">
      <c r="A12" s="102"/>
      <c r="B12" s="103"/>
      <c r="C12" s="286"/>
      <c r="D12" s="287"/>
      <c r="E12" s="287"/>
      <c r="F12" s="287"/>
      <c r="G12" s="288"/>
      <c r="H12" s="104"/>
      <c r="I12" s="105"/>
      <c r="J12" s="106"/>
      <c r="K12" s="107">
        <v>6</v>
      </c>
    </row>
    <row r="13" spans="1:11" ht="20.25" customHeight="1">
      <c r="A13" s="102"/>
      <c r="B13" s="103"/>
      <c r="C13" s="286"/>
      <c r="D13" s="287"/>
      <c r="E13" s="287"/>
      <c r="F13" s="287"/>
      <c r="G13" s="288"/>
      <c r="H13" s="104"/>
      <c r="I13" s="105"/>
      <c r="J13" s="106"/>
      <c r="K13" s="107">
        <v>7</v>
      </c>
    </row>
    <row r="14" spans="1:11" ht="20.25" customHeight="1">
      <c r="A14" s="102"/>
      <c r="B14" s="103"/>
      <c r="C14" s="286"/>
      <c r="D14" s="287"/>
      <c r="E14" s="287"/>
      <c r="F14" s="287"/>
      <c r="G14" s="288"/>
      <c r="H14" s="104"/>
      <c r="I14" s="105"/>
      <c r="J14" s="106"/>
      <c r="K14" s="107">
        <v>8</v>
      </c>
    </row>
    <row r="15" spans="1:11" ht="20.25" customHeight="1">
      <c r="A15" s="102"/>
      <c r="B15" s="103"/>
      <c r="C15" s="286"/>
      <c r="D15" s="287"/>
      <c r="E15" s="287"/>
      <c r="F15" s="287"/>
      <c r="G15" s="288"/>
      <c r="H15" s="104"/>
      <c r="I15" s="105"/>
      <c r="J15" s="106"/>
      <c r="K15" s="107">
        <v>9</v>
      </c>
    </row>
    <row r="16" spans="1:11" ht="20.25" customHeight="1">
      <c r="A16" s="102"/>
      <c r="B16" s="103"/>
      <c r="C16" s="286"/>
      <c r="D16" s="287"/>
      <c r="E16" s="287"/>
      <c r="F16" s="287"/>
      <c r="G16" s="288"/>
      <c r="H16" s="104"/>
      <c r="I16" s="105"/>
      <c r="J16" s="106"/>
      <c r="K16" s="107">
        <v>10</v>
      </c>
    </row>
    <row r="17" spans="1:27" ht="20.25" customHeight="1">
      <c r="A17" s="102"/>
      <c r="B17" s="103"/>
      <c r="C17" s="286"/>
      <c r="D17" s="287"/>
      <c r="E17" s="287"/>
      <c r="F17" s="287"/>
      <c r="G17" s="288"/>
      <c r="H17" s="104"/>
      <c r="I17" s="105"/>
      <c r="J17" s="106"/>
      <c r="K17" s="107">
        <v>11</v>
      </c>
    </row>
    <row r="18" spans="1:27" ht="20.25" customHeight="1">
      <c r="A18" s="102"/>
      <c r="B18" s="103"/>
      <c r="C18" s="286"/>
      <c r="D18" s="287"/>
      <c r="E18" s="287"/>
      <c r="F18" s="287"/>
      <c r="G18" s="288"/>
      <c r="H18" s="104"/>
      <c r="I18" s="105"/>
      <c r="J18" s="106"/>
      <c r="K18" s="107">
        <v>12</v>
      </c>
    </row>
    <row r="19" spans="1:27" ht="20.25" customHeight="1">
      <c r="A19" s="102"/>
      <c r="B19" s="103"/>
      <c r="C19" s="286"/>
      <c r="D19" s="287"/>
      <c r="E19" s="287"/>
      <c r="F19" s="287"/>
      <c r="G19" s="288"/>
      <c r="H19" s="104"/>
      <c r="I19" s="105"/>
      <c r="J19" s="106"/>
      <c r="K19" s="107">
        <v>13</v>
      </c>
    </row>
    <row r="20" spans="1:27" ht="20.25" customHeight="1">
      <c r="A20" s="102"/>
      <c r="B20" s="103"/>
      <c r="C20" s="286"/>
      <c r="D20" s="287"/>
      <c r="E20" s="287"/>
      <c r="F20" s="287"/>
      <c r="G20" s="288"/>
      <c r="H20" s="104"/>
      <c r="I20" s="105"/>
      <c r="J20" s="106"/>
      <c r="K20" s="107">
        <v>14</v>
      </c>
    </row>
    <row r="21" spans="1:27" ht="20.25" customHeight="1">
      <c r="A21" s="102"/>
      <c r="B21" s="103"/>
      <c r="C21" s="286"/>
      <c r="D21" s="287"/>
      <c r="E21" s="287"/>
      <c r="F21" s="287"/>
      <c r="G21" s="288"/>
      <c r="H21" s="104"/>
      <c r="I21" s="105"/>
      <c r="J21" s="106"/>
      <c r="K21" s="107">
        <v>15</v>
      </c>
    </row>
    <row r="22" spans="1:27" s="109" customFormat="1" ht="26.25" customHeight="1">
      <c r="A22" s="318" t="s">
        <v>266</v>
      </c>
      <c r="B22" s="319"/>
      <c r="C22" s="319"/>
      <c r="D22" s="319"/>
      <c r="E22" s="319"/>
      <c r="F22" s="319"/>
      <c r="G22" s="320" t="s">
        <v>267</v>
      </c>
      <c r="H22" s="320"/>
      <c r="I22" s="320"/>
      <c r="J22" s="320"/>
      <c r="K22" s="321"/>
      <c r="L22" s="92"/>
      <c r="M22" s="92"/>
      <c r="N22" s="92"/>
      <c r="O22" s="92"/>
      <c r="P22" s="92"/>
      <c r="Q22" s="92"/>
      <c r="R22" s="92"/>
      <c r="S22" s="92"/>
      <c r="T22" s="92"/>
      <c r="U22" s="92"/>
      <c r="V22" s="108"/>
      <c r="W22" s="108"/>
      <c r="X22" s="108"/>
      <c r="Y22" s="108"/>
      <c r="Z22" s="108"/>
      <c r="AA22" s="108"/>
    </row>
    <row r="23" spans="1:27" s="109" customFormat="1" ht="26.25" customHeight="1" thickBot="1">
      <c r="A23" s="314" t="s">
        <v>268</v>
      </c>
      <c r="B23" s="315"/>
      <c r="C23" s="315"/>
      <c r="D23" s="315"/>
      <c r="E23" s="315"/>
      <c r="F23" s="315"/>
      <c r="G23" s="316" t="s">
        <v>268</v>
      </c>
      <c r="H23" s="316"/>
      <c r="I23" s="316"/>
      <c r="J23" s="316"/>
      <c r="K23" s="317"/>
      <c r="L23" s="92"/>
      <c r="M23" s="92"/>
      <c r="N23" s="92"/>
      <c r="O23" s="92"/>
      <c r="P23" s="92"/>
      <c r="Q23" s="92"/>
      <c r="R23" s="92"/>
      <c r="S23" s="92"/>
      <c r="T23" s="92"/>
      <c r="U23" s="92"/>
      <c r="V23" s="108"/>
      <c r="W23" s="108"/>
      <c r="X23" s="108"/>
      <c r="Y23" s="108"/>
      <c r="Z23" s="108"/>
      <c r="AA23" s="108"/>
    </row>
    <row r="24" spans="1:27" s="109" customFormat="1">
      <c r="B24" s="92"/>
      <c r="C24" s="92"/>
      <c r="D24" s="92"/>
      <c r="E24" s="92"/>
      <c r="F24" s="92"/>
      <c r="G24" s="92"/>
      <c r="H24" s="92"/>
      <c r="I24" s="92"/>
      <c r="J24" s="92"/>
      <c r="K24" s="110"/>
      <c r="L24" s="92"/>
      <c r="M24" s="92"/>
      <c r="N24" s="92"/>
      <c r="O24" s="92"/>
      <c r="P24" s="92"/>
      <c r="Q24" s="92"/>
      <c r="R24" s="92"/>
      <c r="S24" s="92"/>
      <c r="T24" s="92"/>
      <c r="U24" s="92"/>
      <c r="V24" s="108"/>
      <c r="W24" s="108"/>
      <c r="X24" s="108"/>
      <c r="Y24" s="108"/>
      <c r="Z24" s="108"/>
      <c r="AA24" s="108"/>
    </row>
    <row r="25" spans="1:27" s="109" customFormat="1">
      <c r="B25" s="92"/>
      <c r="C25" s="92"/>
      <c r="D25" s="92"/>
      <c r="E25" s="92"/>
      <c r="F25" s="92"/>
      <c r="G25" s="92"/>
      <c r="H25" s="92"/>
      <c r="I25" s="92"/>
      <c r="J25" s="92"/>
      <c r="K25" s="110"/>
      <c r="L25" s="92"/>
      <c r="M25" s="92"/>
      <c r="N25" s="92"/>
      <c r="O25" s="92"/>
      <c r="P25" s="92"/>
      <c r="Q25" s="92"/>
      <c r="R25" s="92"/>
      <c r="S25" s="92"/>
      <c r="T25" s="92"/>
      <c r="U25" s="92"/>
      <c r="V25" s="108"/>
      <c r="W25" s="108"/>
      <c r="X25" s="108"/>
      <c r="Y25" s="108"/>
      <c r="Z25" s="108"/>
      <c r="AA25" s="108"/>
    </row>
    <row r="26" spans="1:27" s="109" customFormat="1">
      <c r="B26" s="92"/>
      <c r="C26" s="92"/>
      <c r="D26" s="92"/>
      <c r="E26" s="92"/>
      <c r="F26" s="92"/>
      <c r="G26" s="92"/>
      <c r="H26" s="92"/>
      <c r="I26" s="92"/>
      <c r="J26" s="92"/>
      <c r="K26" s="110"/>
      <c r="L26" s="92"/>
      <c r="M26" s="92"/>
      <c r="N26" s="92"/>
      <c r="O26" s="92"/>
      <c r="P26" s="92"/>
      <c r="Q26" s="92"/>
      <c r="R26" s="92"/>
      <c r="S26" s="92"/>
      <c r="T26" s="92"/>
      <c r="U26" s="92"/>
      <c r="V26" s="108"/>
      <c r="W26" s="108"/>
      <c r="X26" s="108"/>
      <c r="Y26" s="108"/>
      <c r="Z26" s="108"/>
      <c r="AA26" s="108"/>
    </row>
    <row r="27" spans="1:27" s="109" customFormat="1">
      <c r="B27" s="92"/>
      <c r="C27" s="92"/>
      <c r="D27" s="92"/>
      <c r="E27" s="92"/>
      <c r="F27" s="92"/>
      <c r="G27" s="92"/>
      <c r="H27" s="92"/>
      <c r="I27" s="92"/>
      <c r="J27" s="92"/>
      <c r="K27" s="110"/>
      <c r="L27" s="92"/>
      <c r="M27" s="92"/>
      <c r="N27" s="92"/>
      <c r="O27" s="92"/>
      <c r="P27" s="92"/>
      <c r="Q27" s="92"/>
      <c r="R27" s="92"/>
      <c r="S27" s="92"/>
      <c r="T27" s="92"/>
      <c r="U27" s="92"/>
      <c r="V27" s="108"/>
      <c r="W27" s="108"/>
      <c r="X27" s="108"/>
      <c r="Y27" s="108"/>
      <c r="Z27" s="108"/>
      <c r="AA27" s="108"/>
    </row>
    <row r="28" spans="1:27" s="109" customFormat="1">
      <c r="B28" s="92"/>
      <c r="C28" s="92"/>
      <c r="D28" s="92"/>
      <c r="E28" s="92"/>
      <c r="F28" s="92"/>
      <c r="G28" s="92"/>
      <c r="H28" s="92"/>
      <c r="I28" s="92"/>
      <c r="J28" s="92"/>
      <c r="K28" s="110"/>
      <c r="L28" s="92"/>
      <c r="M28" s="92"/>
      <c r="N28" s="92"/>
      <c r="O28" s="92"/>
      <c r="P28" s="92"/>
      <c r="Q28" s="92"/>
      <c r="R28" s="92"/>
      <c r="S28" s="92"/>
      <c r="T28" s="92"/>
      <c r="U28" s="92"/>
      <c r="V28" s="108"/>
      <c r="W28" s="108"/>
      <c r="X28" s="108"/>
      <c r="Y28" s="108"/>
      <c r="Z28" s="108"/>
      <c r="AA28" s="108"/>
    </row>
    <row r="29" spans="1:27" s="109" customFormat="1">
      <c r="B29" s="92"/>
      <c r="C29" s="92"/>
      <c r="D29" s="92"/>
      <c r="E29" s="92"/>
      <c r="F29" s="92"/>
      <c r="G29" s="92"/>
      <c r="H29" s="92"/>
      <c r="I29" s="92"/>
      <c r="J29" s="92"/>
      <c r="K29" s="110"/>
      <c r="L29" s="92"/>
      <c r="M29" s="92"/>
      <c r="N29" s="92"/>
      <c r="O29" s="92"/>
      <c r="P29" s="92"/>
      <c r="Q29" s="92"/>
      <c r="R29" s="92"/>
      <c r="S29" s="92"/>
      <c r="T29" s="92"/>
      <c r="U29" s="92"/>
      <c r="V29" s="108"/>
      <c r="W29" s="108"/>
      <c r="X29" s="108"/>
      <c r="Y29" s="108"/>
      <c r="Z29" s="108"/>
      <c r="AA29" s="108"/>
    </row>
    <row r="30" spans="1:27" s="109" customFormat="1">
      <c r="B30" s="92"/>
      <c r="C30" s="92"/>
      <c r="D30" s="92"/>
      <c r="E30" s="92"/>
      <c r="F30" s="92"/>
      <c r="G30" s="92"/>
      <c r="H30" s="92"/>
      <c r="I30" s="92"/>
      <c r="J30" s="92"/>
      <c r="K30" s="110"/>
      <c r="L30" s="92"/>
      <c r="M30" s="92"/>
      <c r="N30" s="92"/>
      <c r="O30" s="92"/>
      <c r="P30" s="92"/>
      <c r="Q30" s="92"/>
      <c r="R30" s="92"/>
      <c r="S30" s="92"/>
      <c r="T30" s="92"/>
      <c r="U30" s="92"/>
      <c r="V30" s="108"/>
      <c r="W30" s="108"/>
      <c r="X30" s="108"/>
      <c r="Y30" s="108"/>
      <c r="Z30" s="108"/>
      <c r="AA30" s="108"/>
    </row>
    <row r="31" spans="1:27" s="109" customFormat="1">
      <c r="B31" s="92"/>
      <c r="C31" s="92"/>
      <c r="D31" s="92"/>
      <c r="E31" s="92"/>
      <c r="F31" s="92"/>
      <c r="G31" s="92"/>
      <c r="H31" s="92"/>
      <c r="I31" s="92"/>
      <c r="J31" s="92"/>
      <c r="K31" s="110"/>
      <c r="L31" s="92"/>
      <c r="M31" s="92"/>
      <c r="N31" s="92"/>
      <c r="O31" s="92"/>
      <c r="P31" s="92"/>
      <c r="Q31" s="92"/>
      <c r="R31" s="92"/>
      <c r="S31" s="92"/>
      <c r="T31" s="92"/>
      <c r="U31" s="92"/>
      <c r="V31" s="108"/>
      <c r="W31" s="108"/>
      <c r="X31" s="108"/>
      <c r="Y31" s="108"/>
      <c r="Z31" s="108"/>
      <c r="AA31" s="108"/>
    </row>
    <row r="32" spans="1:27" s="109" customFormat="1">
      <c r="B32" s="92"/>
      <c r="C32" s="92"/>
      <c r="D32" s="92"/>
      <c r="E32" s="92"/>
      <c r="F32" s="92"/>
      <c r="G32" s="92"/>
      <c r="H32" s="92"/>
      <c r="I32" s="92"/>
      <c r="J32" s="92"/>
      <c r="K32" s="110"/>
      <c r="L32" s="92"/>
      <c r="M32" s="92"/>
      <c r="N32" s="92"/>
      <c r="O32" s="92"/>
      <c r="P32" s="92"/>
      <c r="Q32" s="92"/>
      <c r="R32" s="92"/>
      <c r="S32" s="92"/>
      <c r="T32" s="92"/>
      <c r="U32" s="92"/>
      <c r="V32" s="108"/>
      <c r="W32" s="108"/>
      <c r="X32" s="108"/>
      <c r="Y32" s="108"/>
      <c r="Z32" s="108"/>
      <c r="AA32" s="108"/>
    </row>
    <row r="33" spans="2:27" s="109" customFormat="1">
      <c r="B33" s="92"/>
      <c r="C33" s="92"/>
      <c r="D33" s="92"/>
      <c r="E33" s="92"/>
      <c r="F33" s="92"/>
      <c r="G33" s="92"/>
      <c r="H33" s="92"/>
      <c r="I33" s="92"/>
      <c r="J33" s="92"/>
      <c r="K33" s="110"/>
      <c r="L33" s="92"/>
      <c r="M33" s="92"/>
      <c r="N33" s="92"/>
      <c r="O33" s="92"/>
      <c r="P33" s="92"/>
      <c r="Q33" s="92"/>
      <c r="R33" s="92"/>
      <c r="S33" s="92"/>
      <c r="T33" s="92"/>
      <c r="U33" s="92"/>
      <c r="V33" s="108"/>
      <c r="W33" s="108"/>
      <c r="X33" s="108"/>
      <c r="Y33" s="108"/>
      <c r="Z33" s="108"/>
      <c r="AA33" s="108"/>
    </row>
    <row r="34" spans="2:27" s="109" customFormat="1">
      <c r="B34" s="92"/>
      <c r="C34" s="92"/>
      <c r="D34" s="92"/>
      <c r="E34" s="92"/>
      <c r="F34" s="92"/>
      <c r="G34" s="92"/>
      <c r="H34" s="92"/>
      <c r="I34" s="92"/>
      <c r="J34" s="92"/>
      <c r="K34" s="110"/>
      <c r="L34" s="92"/>
      <c r="M34" s="92"/>
      <c r="N34" s="92"/>
      <c r="O34" s="92"/>
      <c r="P34" s="92"/>
      <c r="Q34" s="92"/>
      <c r="R34" s="92"/>
      <c r="S34" s="92"/>
      <c r="T34" s="92"/>
      <c r="U34" s="92"/>
      <c r="V34" s="108"/>
      <c r="W34" s="108"/>
      <c r="X34" s="108"/>
      <c r="Y34" s="108"/>
      <c r="Z34" s="108"/>
      <c r="AA34" s="108"/>
    </row>
    <row r="35" spans="2:27" s="109" customFormat="1">
      <c r="B35" s="92"/>
      <c r="C35" s="92"/>
      <c r="D35" s="92"/>
      <c r="E35" s="92"/>
      <c r="F35" s="92"/>
      <c r="G35" s="92"/>
      <c r="H35" s="92"/>
      <c r="I35" s="92"/>
      <c r="J35" s="92"/>
      <c r="K35" s="110"/>
      <c r="L35" s="92"/>
      <c r="M35" s="92"/>
      <c r="N35" s="92"/>
      <c r="O35" s="92"/>
      <c r="P35" s="92"/>
      <c r="Q35" s="92"/>
      <c r="R35" s="92"/>
      <c r="S35" s="92"/>
      <c r="T35" s="92"/>
      <c r="U35" s="92"/>
      <c r="V35" s="108"/>
      <c r="W35" s="108"/>
      <c r="X35" s="108"/>
      <c r="Y35" s="108"/>
      <c r="Z35" s="108"/>
      <c r="AA35" s="108"/>
    </row>
    <row r="36" spans="2:27" s="109" customFormat="1">
      <c r="B36" s="92"/>
      <c r="C36" s="92"/>
      <c r="D36" s="92"/>
      <c r="E36" s="92"/>
      <c r="F36" s="92"/>
      <c r="G36" s="92"/>
      <c r="H36" s="92"/>
      <c r="I36" s="92"/>
      <c r="J36" s="92"/>
      <c r="K36" s="110"/>
      <c r="L36" s="92"/>
      <c r="M36" s="92"/>
      <c r="N36" s="92"/>
      <c r="O36" s="92"/>
      <c r="P36" s="92"/>
      <c r="Q36" s="92"/>
      <c r="R36" s="92"/>
      <c r="S36" s="92"/>
      <c r="T36" s="92"/>
      <c r="U36" s="92"/>
      <c r="V36" s="108"/>
      <c r="W36" s="108"/>
      <c r="X36" s="108"/>
      <c r="Y36" s="108"/>
      <c r="Z36" s="108"/>
      <c r="AA36" s="108"/>
    </row>
    <row r="37" spans="2:27" s="109" customFormat="1">
      <c r="B37" s="92"/>
      <c r="C37" s="92"/>
      <c r="D37" s="92"/>
      <c r="E37" s="92"/>
      <c r="F37" s="92"/>
      <c r="G37" s="92"/>
      <c r="H37" s="92"/>
      <c r="I37" s="92"/>
      <c r="J37" s="92"/>
      <c r="K37" s="110"/>
      <c r="L37" s="92"/>
      <c r="M37" s="92"/>
      <c r="N37" s="92"/>
      <c r="O37" s="92"/>
      <c r="P37" s="92"/>
      <c r="Q37" s="92"/>
      <c r="R37" s="92"/>
      <c r="S37" s="92"/>
      <c r="T37" s="92"/>
      <c r="U37" s="92"/>
      <c r="V37" s="108"/>
      <c r="W37" s="108"/>
      <c r="X37" s="108"/>
      <c r="Y37" s="108"/>
      <c r="Z37" s="108"/>
      <c r="AA37" s="108"/>
    </row>
    <row r="38" spans="2:27" s="109" customFormat="1">
      <c r="B38" s="92"/>
      <c r="C38" s="92"/>
      <c r="D38" s="92"/>
      <c r="E38" s="92"/>
      <c r="F38" s="92"/>
      <c r="G38" s="92"/>
      <c r="H38" s="92"/>
      <c r="I38" s="92"/>
      <c r="J38" s="92"/>
      <c r="K38" s="110"/>
      <c r="L38" s="92"/>
      <c r="M38" s="92"/>
      <c r="N38" s="92"/>
      <c r="O38" s="92"/>
      <c r="P38" s="92"/>
      <c r="Q38" s="92"/>
      <c r="R38" s="92"/>
      <c r="S38" s="92"/>
      <c r="T38" s="92"/>
      <c r="U38" s="92"/>
      <c r="V38" s="108"/>
      <c r="W38" s="108"/>
      <c r="X38" s="108"/>
      <c r="Y38" s="108"/>
      <c r="Z38" s="108"/>
      <c r="AA38" s="108"/>
    </row>
    <row r="39" spans="2:27" s="109" customFormat="1">
      <c r="B39" s="92"/>
      <c r="C39" s="92"/>
      <c r="D39" s="92"/>
      <c r="E39" s="92"/>
      <c r="F39" s="92"/>
      <c r="G39" s="92"/>
      <c r="H39" s="92"/>
      <c r="I39" s="92"/>
      <c r="J39" s="92"/>
      <c r="K39" s="110"/>
      <c r="L39" s="92"/>
      <c r="M39" s="92"/>
      <c r="N39" s="92"/>
      <c r="O39" s="92"/>
      <c r="P39" s="92"/>
      <c r="Q39" s="92"/>
      <c r="R39" s="92"/>
      <c r="S39" s="92"/>
      <c r="T39" s="92"/>
      <c r="U39" s="92"/>
      <c r="V39" s="108"/>
      <c r="W39" s="108"/>
      <c r="X39" s="108"/>
      <c r="Y39" s="108"/>
      <c r="Z39" s="108"/>
      <c r="AA39" s="108"/>
    </row>
    <row r="40" spans="2:27" s="109" customFormat="1">
      <c r="B40" s="92"/>
      <c r="C40" s="92"/>
      <c r="D40" s="92"/>
      <c r="E40" s="92"/>
      <c r="F40" s="92"/>
      <c r="G40" s="92"/>
      <c r="H40" s="92"/>
      <c r="I40" s="92"/>
      <c r="J40" s="92"/>
      <c r="K40" s="110"/>
      <c r="L40" s="92"/>
      <c r="M40" s="92"/>
      <c r="N40" s="92"/>
      <c r="O40" s="92"/>
      <c r="P40" s="92"/>
      <c r="Q40" s="92"/>
      <c r="R40" s="92"/>
      <c r="S40" s="92"/>
      <c r="T40" s="92"/>
      <c r="U40" s="92"/>
      <c r="V40" s="108"/>
      <c r="W40" s="108"/>
      <c r="X40" s="108"/>
      <c r="Y40" s="108"/>
      <c r="Z40" s="108"/>
      <c r="AA40" s="108"/>
    </row>
    <row r="41" spans="2:27" s="109" customFormat="1">
      <c r="B41" s="92"/>
      <c r="C41" s="92"/>
      <c r="D41" s="92"/>
      <c r="E41" s="92"/>
      <c r="F41" s="92"/>
      <c r="G41" s="92"/>
      <c r="H41" s="92"/>
      <c r="I41" s="92"/>
      <c r="J41" s="92"/>
      <c r="K41" s="110"/>
      <c r="L41" s="92"/>
      <c r="M41" s="92"/>
      <c r="N41" s="92"/>
      <c r="O41" s="92"/>
      <c r="P41" s="92"/>
      <c r="Q41" s="92"/>
      <c r="R41" s="92"/>
      <c r="S41" s="92"/>
      <c r="T41" s="92"/>
      <c r="U41" s="92"/>
      <c r="V41" s="108"/>
      <c r="W41" s="108"/>
      <c r="X41" s="108"/>
      <c r="Y41" s="108"/>
      <c r="Z41" s="108"/>
      <c r="AA41" s="108"/>
    </row>
    <row r="42" spans="2:27" s="109" customFormat="1">
      <c r="B42" s="92"/>
      <c r="C42" s="92"/>
      <c r="D42" s="92"/>
      <c r="E42" s="92"/>
      <c r="F42" s="92"/>
      <c r="G42" s="92"/>
      <c r="H42" s="92"/>
      <c r="I42" s="92"/>
      <c r="J42" s="92"/>
      <c r="K42" s="110"/>
      <c r="L42" s="92"/>
      <c r="M42" s="92"/>
      <c r="N42" s="92"/>
      <c r="O42" s="92"/>
      <c r="P42" s="92"/>
      <c r="Q42" s="92"/>
      <c r="R42" s="92"/>
      <c r="S42" s="92"/>
      <c r="T42" s="92"/>
      <c r="U42" s="92"/>
      <c r="V42" s="108"/>
      <c r="W42" s="108"/>
      <c r="X42" s="108"/>
      <c r="Y42" s="108"/>
      <c r="Z42" s="108"/>
      <c r="AA42" s="108"/>
    </row>
    <row r="43" spans="2:27" s="109" customFormat="1">
      <c r="B43" s="92"/>
      <c r="C43" s="92"/>
      <c r="D43" s="92"/>
      <c r="E43" s="92"/>
      <c r="F43" s="92"/>
      <c r="G43" s="92"/>
      <c r="H43" s="92"/>
      <c r="I43" s="92"/>
      <c r="J43" s="92"/>
      <c r="K43" s="110"/>
      <c r="L43" s="92"/>
      <c r="M43" s="92"/>
      <c r="N43" s="92"/>
      <c r="O43" s="92"/>
      <c r="P43" s="92"/>
      <c r="Q43" s="92"/>
      <c r="R43" s="92"/>
      <c r="S43" s="92"/>
      <c r="T43" s="92"/>
      <c r="U43" s="92"/>
      <c r="V43" s="108"/>
      <c r="W43" s="108"/>
      <c r="X43" s="108"/>
      <c r="Y43" s="108"/>
      <c r="Z43" s="108"/>
      <c r="AA43" s="108"/>
    </row>
    <row r="44" spans="2:27" s="109" customFormat="1">
      <c r="B44" s="92"/>
      <c r="C44" s="92"/>
      <c r="D44" s="92"/>
      <c r="E44" s="92"/>
      <c r="F44" s="92"/>
      <c r="G44" s="92"/>
      <c r="H44" s="92"/>
      <c r="I44" s="92"/>
      <c r="J44" s="92"/>
      <c r="K44" s="110"/>
      <c r="L44" s="92"/>
      <c r="M44" s="92"/>
      <c r="N44" s="92"/>
      <c r="O44" s="92"/>
      <c r="P44" s="92"/>
      <c r="Q44" s="92"/>
      <c r="R44" s="92"/>
      <c r="S44" s="92"/>
      <c r="T44" s="92"/>
      <c r="U44" s="92"/>
      <c r="V44" s="108"/>
      <c r="W44" s="108"/>
      <c r="X44" s="108"/>
      <c r="Y44" s="108"/>
      <c r="Z44" s="108"/>
      <c r="AA44" s="108"/>
    </row>
    <row r="45" spans="2:27" s="109" customFormat="1">
      <c r="B45" s="92"/>
      <c r="C45" s="92"/>
      <c r="D45" s="92"/>
      <c r="E45" s="92"/>
      <c r="F45" s="92"/>
      <c r="G45" s="92"/>
      <c r="H45" s="92"/>
      <c r="I45" s="92"/>
      <c r="J45" s="92"/>
      <c r="K45" s="110"/>
      <c r="L45" s="92"/>
      <c r="M45" s="92"/>
      <c r="N45" s="92"/>
      <c r="O45" s="92"/>
      <c r="P45" s="92"/>
      <c r="Q45" s="92"/>
      <c r="R45" s="92"/>
      <c r="S45" s="92"/>
      <c r="T45" s="92"/>
      <c r="U45" s="92"/>
      <c r="V45" s="108"/>
      <c r="W45" s="108"/>
      <c r="X45" s="108"/>
      <c r="Y45" s="108"/>
      <c r="Z45" s="108"/>
      <c r="AA45" s="108"/>
    </row>
    <row r="46" spans="2:27" s="109" customFormat="1">
      <c r="B46" s="92"/>
      <c r="C46" s="92"/>
      <c r="D46" s="92"/>
      <c r="E46" s="92"/>
      <c r="F46" s="92"/>
      <c r="G46" s="92"/>
      <c r="H46" s="92"/>
      <c r="I46" s="92"/>
      <c r="J46" s="92"/>
      <c r="K46" s="110"/>
      <c r="L46" s="92"/>
      <c r="M46" s="92"/>
      <c r="N46" s="92"/>
      <c r="O46" s="92"/>
      <c r="P46" s="92"/>
      <c r="Q46" s="92"/>
      <c r="R46" s="92"/>
      <c r="S46" s="92"/>
      <c r="T46" s="92"/>
      <c r="U46" s="92"/>
      <c r="V46" s="108"/>
      <c r="W46" s="108"/>
      <c r="X46" s="108"/>
      <c r="Y46" s="108"/>
      <c r="Z46" s="108"/>
      <c r="AA46" s="108"/>
    </row>
    <row r="47" spans="2:27" s="109" customFormat="1">
      <c r="B47" s="92"/>
      <c r="C47" s="92"/>
      <c r="D47" s="92"/>
      <c r="E47" s="92"/>
      <c r="F47" s="92"/>
      <c r="G47" s="92"/>
      <c r="H47" s="92"/>
      <c r="I47" s="92"/>
      <c r="J47" s="92"/>
      <c r="K47" s="110"/>
      <c r="L47" s="92"/>
      <c r="M47" s="92"/>
      <c r="N47" s="92"/>
      <c r="O47" s="92"/>
      <c r="P47" s="92"/>
      <c r="Q47" s="92"/>
      <c r="R47" s="92"/>
      <c r="S47" s="92"/>
      <c r="T47" s="92"/>
      <c r="U47" s="92"/>
      <c r="V47" s="108"/>
      <c r="W47" s="108"/>
      <c r="X47" s="108"/>
      <c r="Y47" s="108"/>
      <c r="Z47" s="108"/>
      <c r="AA47" s="108"/>
    </row>
    <row r="48" spans="2:27" s="109" customFormat="1">
      <c r="B48" s="92"/>
      <c r="C48" s="92"/>
      <c r="D48" s="92"/>
      <c r="E48" s="92"/>
      <c r="F48" s="92"/>
      <c r="G48" s="92"/>
      <c r="H48" s="92"/>
      <c r="I48" s="92"/>
      <c r="J48" s="92"/>
      <c r="K48" s="110"/>
      <c r="L48" s="92"/>
      <c r="M48" s="92"/>
      <c r="N48" s="92"/>
      <c r="O48" s="92"/>
      <c r="P48" s="92"/>
      <c r="Q48" s="92"/>
      <c r="R48" s="92"/>
      <c r="S48" s="92"/>
      <c r="T48" s="92"/>
      <c r="U48" s="92"/>
      <c r="V48" s="108"/>
      <c r="W48" s="108"/>
      <c r="X48" s="108"/>
      <c r="Y48" s="108"/>
      <c r="Z48" s="108"/>
      <c r="AA48" s="108"/>
    </row>
    <row r="49" spans="2:27" s="109" customFormat="1">
      <c r="B49" s="92"/>
      <c r="C49" s="92"/>
      <c r="D49" s="92"/>
      <c r="E49" s="92"/>
      <c r="F49" s="92"/>
      <c r="G49" s="92"/>
      <c r="H49" s="92"/>
      <c r="I49" s="92"/>
      <c r="J49" s="92"/>
      <c r="K49" s="110"/>
      <c r="L49" s="92"/>
      <c r="M49" s="92"/>
      <c r="N49" s="92"/>
      <c r="O49" s="92"/>
      <c r="P49" s="92"/>
      <c r="Q49" s="92"/>
      <c r="R49" s="92"/>
      <c r="S49" s="92"/>
      <c r="T49" s="92"/>
      <c r="U49" s="92"/>
      <c r="V49" s="108"/>
      <c r="W49" s="108"/>
      <c r="X49" s="108"/>
      <c r="Y49" s="108"/>
      <c r="Z49" s="108"/>
      <c r="AA49" s="108"/>
    </row>
    <row r="50" spans="2:27" s="109" customFormat="1">
      <c r="B50" s="92"/>
      <c r="C50" s="92"/>
      <c r="D50" s="92"/>
      <c r="E50" s="92"/>
      <c r="F50" s="92"/>
      <c r="G50" s="92"/>
      <c r="H50" s="92"/>
      <c r="I50" s="92"/>
      <c r="J50" s="92"/>
      <c r="K50" s="110"/>
      <c r="L50" s="92"/>
      <c r="M50" s="92"/>
      <c r="N50" s="92"/>
      <c r="O50" s="92"/>
      <c r="P50" s="92"/>
      <c r="Q50" s="92"/>
      <c r="R50" s="92"/>
      <c r="S50" s="92"/>
      <c r="T50" s="92"/>
      <c r="U50" s="92"/>
      <c r="V50" s="108"/>
      <c r="W50" s="108"/>
      <c r="X50" s="108"/>
      <c r="Y50" s="108"/>
      <c r="Z50" s="108"/>
      <c r="AA50" s="108"/>
    </row>
    <row r="51" spans="2:27" s="109" customFormat="1">
      <c r="B51" s="92"/>
      <c r="C51" s="92"/>
      <c r="D51" s="92"/>
      <c r="E51" s="92"/>
      <c r="F51" s="92"/>
      <c r="G51" s="92"/>
      <c r="H51" s="92"/>
      <c r="I51" s="92"/>
      <c r="J51" s="92"/>
      <c r="K51" s="110"/>
      <c r="L51" s="92"/>
      <c r="M51" s="92"/>
      <c r="N51" s="92"/>
      <c r="O51" s="92"/>
      <c r="P51" s="92"/>
      <c r="Q51" s="92"/>
      <c r="R51" s="92"/>
      <c r="S51" s="92"/>
      <c r="T51" s="92"/>
      <c r="U51" s="92"/>
      <c r="V51" s="108"/>
      <c r="W51" s="108"/>
      <c r="X51" s="108"/>
      <c r="Y51" s="108"/>
      <c r="Z51" s="108"/>
      <c r="AA51" s="108"/>
    </row>
    <row r="52" spans="2:27" s="109" customFormat="1">
      <c r="B52" s="92"/>
      <c r="C52" s="92"/>
      <c r="D52" s="92"/>
      <c r="E52" s="92"/>
      <c r="F52" s="92"/>
      <c r="G52" s="92"/>
      <c r="H52" s="92"/>
      <c r="I52" s="92"/>
      <c r="J52" s="92"/>
      <c r="K52" s="110"/>
      <c r="L52" s="92"/>
      <c r="M52" s="92"/>
      <c r="N52" s="92"/>
      <c r="O52" s="92"/>
      <c r="P52" s="92"/>
      <c r="Q52" s="92"/>
      <c r="R52" s="92"/>
      <c r="S52" s="92"/>
      <c r="T52" s="92"/>
      <c r="U52" s="92"/>
      <c r="V52" s="108"/>
      <c r="W52" s="108"/>
      <c r="X52" s="108"/>
      <c r="Y52" s="108"/>
      <c r="Z52" s="108"/>
      <c r="AA52" s="108"/>
    </row>
    <row r="53" spans="2:27" s="109" customFormat="1">
      <c r="B53" s="92"/>
      <c r="C53" s="92"/>
      <c r="D53" s="92"/>
      <c r="E53" s="92"/>
      <c r="F53" s="92"/>
      <c r="G53" s="92"/>
      <c r="H53" s="92"/>
      <c r="I53" s="92"/>
      <c r="J53" s="92"/>
      <c r="K53" s="110"/>
      <c r="L53" s="92"/>
      <c r="M53" s="92"/>
      <c r="N53" s="92"/>
      <c r="O53" s="92"/>
      <c r="P53" s="92"/>
      <c r="Q53" s="92"/>
      <c r="R53" s="92"/>
      <c r="S53" s="92"/>
      <c r="T53" s="92"/>
      <c r="U53" s="92"/>
      <c r="V53" s="108"/>
      <c r="W53" s="108"/>
      <c r="X53" s="108"/>
      <c r="Y53" s="108"/>
      <c r="Z53" s="108"/>
      <c r="AA53" s="108"/>
    </row>
    <row r="54" spans="2:27" s="109" customFormat="1">
      <c r="B54" s="92"/>
      <c r="C54" s="92"/>
      <c r="D54" s="92"/>
      <c r="E54" s="92"/>
      <c r="F54" s="92"/>
      <c r="G54" s="92"/>
      <c r="H54" s="92"/>
      <c r="I54" s="92"/>
      <c r="J54" s="92"/>
      <c r="K54" s="110"/>
      <c r="L54" s="92"/>
      <c r="M54" s="92"/>
      <c r="N54" s="92"/>
      <c r="O54" s="92"/>
      <c r="P54" s="92"/>
      <c r="Q54" s="92"/>
      <c r="R54" s="92"/>
      <c r="S54" s="92"/>
      <c r="T54" s="92"/>
      <c r="U54" s="92"/>
      <c r="V54" s="108"/>
      <c r="W54" s="108"/>
      <c r="X54" s="108"/>
      <c r="Y54" s="108"/>
      <c r="Z54" s="108"/>
      <c r="AA54" s="108"/>
    </row>
    <row r="55" spans="2:27" s="109" customFormat="1">
      <c r="B55" s="92"/>
      <c r="C55" s="92"/>
      <c r="D55" s="92"/>
      <c r="E55" s="92"/>
      <c r="F55" s="92"/>
      <c r="G55" s="92"/>
      <c r="H55" s="92"/>
      <c r="I55" s="92"/>
      <c r="J55" s="92"/>
      <c r="K55" s="110"/>
      <c r="L55" s="92"/>
      <c r="M55" s="92"/>
      <c r="N55" s="92"/>
      <c r="O55" s="92"/>
      <c r="P55" s="92"/>
      <c r="Q55" s="92"/>
      <c r="R55" s="92"/>
      <c r="S55" s="92"/>
      <c r="T55" s="92"/>
      <c r="U55" s="92"/>
      <c r="V55" s="108"/>
      <c r="W55" s="108"/>
      <c r="X55" s="108"/>
      <c r="Y55" s="108"/>
      <c r="Z55" s="108"/>
      <c r="AA55" s="108"/>
    </row>
    <row r="56" spans="2:27" s="109" customFormat="1">
      <c r="B56" s="92"/>
      <c r="C56" s="92"/>
      <c r="D56" s="92"/>
      <c r="E56" s="92"/>
      <c r="F56" s="92"/>
      <c r="G56" s="92"/>
      <c r="H56" s="92"/>
      <c r="I56" s="92"/>
      <c r="J56" s="92"/>
      <c r="K56" s="110"/>
      <c r="L56" s="92"/>
      <c r="M56" s="92"/>
      <c r="N56" s="92"/>
      <c r="O56" s="92"/>
      <c r="P56" s="92"/>
      <c r="Q56" s="92"/>
      <c r="R56" s="92"/>
      <c r="S56" s="92"/>
      <c r="T56" s="92"/>
      <c r="U56" s="92"/>
      <c r="V56" s="108"/>
      <c r="W56" s="108"/>
      <c r="X56" s="108"/>
      <c r="Y56" s="108"/>
      <c r="Z56" s="108"/>
      <c r="AA56" s="108"/>
    </row>
    <row r="57" spans="2:27" s="109" customFormat="1">
      <c r="B57" s="92"/>
      <c r="C57" s="92"/>
      <c r="D57" s="92"/>
      <c r="E57" s="92"/>
      <c r="F57" s="92"/>
      <c r="G57" s="92"/>
      <c r="H57" s="92"/>
      <c r="I57" s="92"/>
      <c r="J57" s="92"/>
      <c r="K57" s="110"/>
      <c r="L57" s="92"/>
      <c r="M57" s="92"/>
      <c r="N57" s="92"/>
      <c r="O57" s="92"/>
      <c r="P57" s="92"/>
      <c r="Q57" s="92"/>
      <c r="R57" s="92"/>
      <c r="S57" s="92"/>
      <c r="T57" s="92"/>
      <c r="U57" s="92"/>
      <c r="V57" s="108"/>
      <c r="W57" s="108"/>
      <c r="X57" s="108"/>
      <c r="Y57" s="108"/>
      <c r="Z57" s="108"/>
      <c r="AA57" s="108"/>
    </row>
    <row r="58" spans="2:27" s="109" customFormat="1">
      <c r="B58" s="92"/>
      <c r="C58" s="92"/>
      <c r="D58" s="92"/>
      <c r="E58" s="92"/>
      <c r="F58" s="92"/>
      <c r="G58" s="92"/>
      <c r="H58" s="92"/>
      <c r="I58" s="92"/>
      <c r="J58" s="92"/>
      <c r="K58" s="110"/>
      <c r="L58" s="92"/>
      <c r="M58" s="92"/>
      <c r="N58" s="92"/>
      <c r="O58" s="92"/>
      <c r="P58" s="92"/>
      <c r="Q58" s="92"/>
      <c r="R58" s="92"/>
      <c r="S58" s="92"/>
      <c r="T58" s="92"/>
      <c r="U58" s="92"/>
      <c r="V58" s="108"/>
      <c r="W58" s="108"/>
      <c r="X58" s="108"/>
      <c r="Y58" s="108"/>
      <c r="Z58" s="108"/>
      <c r="AA58" s="108"/>
    </row>
    <row r="59" spans="2:27" s="109" customFormat="1">
      <c r="B59" s="92"/>
      <c r="C59" s="92"/>
      <c r="D59" s="92"/>
      <c r="E59" s="92"/>
      <c r="F59" s="92"/>
      <c r="G59" s="92"/>
      <c r="H59" s="92"/>
      <c r="I59" s="92"/>
      <c r="J59" s="92"/>
      <c r="K59" s="110"/>
      <c r="L59" s="92"/>
      <c r="M59" s="92"/>
      <c r="N59" s="92"/>
      <c r="O59" s="92"/>
      <c r="P59" s="92"/>
      <c r="Q59" s="92"/>
      <c r="R59" s="92"/>
      <c r="S59" s="92"/>
      <c r="T59" s="92"/>
      <c r="U59" s="92"/>
      <c r="V59" s="108"/>
      <c r="W59" s="108"/>
      <c r="X59" s="108"/>
      <c r="Y59" s="108"/>
      <c r="Z59" s="108"/>
      <c r="AA59" s="108"/>
    </row>
    <row r="60" spans="2:27" s="109" customFormat="1">
      <c r="B60" s="92"/>
      <c r="C60" s="92"/>
      <c r="D60" s="92"/>
      <c r="E60" s="92"/>
      <c r="F60" s="92"/>
      <c r="G60" s="92"/>
      <c r="H60" s="92"/>
      <c r="I60" s="92"/>
      <c r="J60" s="92"/>
      <c r="K60" s="110"/>
      <c r="L60" s="92"/>
      <c r="M60" s="92"/>
      <c r="N60" s="92"/>
      <c r="O60" s="92"/>
      <c r="P60" s="92"/>
      <c r="Q60" s="92"/>
      <c r="R60" s="92"/>
      <c r="S60" s="92"/>
      <c r="T60" s="92"/>
      <c r="U60" s="92"/>
      <c r="V60" s="108"/>
      <c r="W60" s="108"/>
      <c r="X60" s="108"/>
      <c r="Y60" s="108"/>
      <c r="Z60" s="108"/>
      <c r="AA60" s="108"/>
    </row>
    <row r="61" spans="2:27" s="109" customFormat="1">
      <c r="B61" s="92"/>
      <c r="C61" s="92"/>
      <c r="D61" s="92"/>
      <c r="E61" s="92"/>
      <c r="F61" s="92"/>
      <c r="G61" s="92"/>
      <c r="H61" s="92"/>
      <c r="I61" s="92"/>
      <c r="J61" s="92"/>
      <c r="K61" s="110"/>
      <c r="L61" s="92"/>
      <c r="M61" s="92"/>
      <c r="N61" s="92"/>
      <c r="O61" s="92"/>
      <c r="P61" s="92"/>
      <c r="Q61" s="92"/>
      <c r="R61" s="92"/>
      <c r="S61" s="92"/>
      <c r="T61" s="92"/>
      <c r="U61" s="92"/>
      <c r="V61" s="108"/>
      <c r="W61" s="108"/>
      <c r="X61" s="108"/>
      <c r="Y61" s="108"/>
      <c r="Z61" s="108"/>
      <c r="AA61" s="108"/>
    </row>
    <row r="62" spans="2:27" s="109" customFormat="1">
      <c r="B62" s="92"/>
      <c r="C62" s="92"/>
      <c r="D62" s="92"/>
      <c r="E62" s="92"/>
      <c r="F62" s="92"/>
      <c r="G62" s="92"/>
      <c r="H62" s="92"/>
      <c r="I62" s="92"/>
      <c r="J62" s="92"/>
      <c r="K62" s="110"/>
      <c r="L62" s="92"/>
      <c r="M62" s="92"/>
      <c r="N62" s="92"/>
      <c r="O62" s="92"/>
      <c r="P62" s="92"/>
      <c r="Q62" s="92"/>
      <c r="R62" s="92"/>
      <c r="S62" s="92"/>
      <c r="T62" s="92"/>
      <c r="U62" s="92"/>
      <c r="V62" s="108"/>
      <c r="W62" s="108"/>
      <c r="X62" s="108"/>
      <c r="Y62" s="108"/>
      <c r="Z62" s="108"/>
      <c r="AA62" s="108"/>
    </row>
    <row r="63" spans="2:27" s="109" customFormat="1">
      <c r="B63" s="92"/>
      <c r="C63" s="92"/>
      <c r="D63" s="92"/>
      <c r="E63" s="92"/>
      <c r="F63" s="92"/>
      <c r="G63" s="92"/>
      <c r="H63" s="92"/>
      <c r="I63" s="92"/>
      <c r="J63" s="92"/>
      <c r="K63" s="110"/>
      <c r="L63" s="92"/>
      <c r="M63" s="92"/>
      <c r="N63" s="92"/>
      <c r="O63" s="92"/>
      <c r="P63" s="92"/>
      <c r="Q63" s="92"/>
      <c r="R63" s="92"/>
      <c r="S63" s="92"/>
      <c r="T63" s="92"/>
      <c r="U63" s="92"/>
      <c r="V63" s="108"/>
      <c r="W63" s="108"/>
      <c r="X63" s="108"/>
      <c r="Y63" s="108"/>
      <c r="Z63" s="108"/>
      <c r="AA63" s="108"/>
    </row>
    <row r="64" spans="2:27" s="109" customFormat="1">
      <c r="B64" s="92"/>
      <c r="C64" s="92"/>
      <c r="D64" s="92"/>
      <c r="E64" s="92"/>
      <c r="F64" s="92"/>
      <c r="G64" s="92"/>
      <c r="H64" s="92"/>
      <c r="I64" s="92"/>
      <c r="J64" s="92"/>
      <c r="K64" s="110"/>
      <c r="L64" s="92"/>
      <c r="M64" s="92"/>
      <c r="N64" s="92"/>
      <c r="O64" s="92"/>
      <c r="P64" s="92"/>
      <c r="Q64" s="92"/>
      <c r="R64" s="92"/>
      <c r="S64" s="92"/>
      <c r="T64" s="92"/>
      <c r="U64" s="92"/>
      <c r="V64" s="108"/>
      <c r="W64" s="108"/>
      <c r="X64" s="108"/>
      <c r="Y64" s="108"/>
      <c r="Z64" s="108"/>
      <c r="AA64" s="108"/>
    </row>
    <row r="65" spans="2:27" s="109" customFormat="1">
      <c r="B65" s="92"/>
      <c r="C65" s="92"/>
      <c r="D65" s="92"/>
      <c r="E65" s="92"/>
      <c r="F65" s="92"/>
      <c r="G65" s="92"/>
      <c r="H65" s="92"/>
      <c r="I65" s="92"/>
      <c r="J65" s="92"/>
      <c r="K65" s="110"/>
      <c r="L65" s="92"/>
      <c r="M65" s="92"/>
      <c r="N65" s="92"/>
      <c r="O65" s="92"/>
      <c r="P65" s="92"/>
      <c r="Q65" s="92"/>
      <c r="R65" s="92"/>
      <c r="S65" s="92"/>
      <c r="T65" s="92"/>
      <c r="U65" s="92"/>
      <c r="V65" s="108"/>
      <c r="W65" s="108"/>
      <c r="X65" s="108"/>
      <c r="Y65" s="108"/>
      <c r="Z65" s="108"/>
      <c r="AA65" s="108"/>
    </row>
    <row r="66" spans="2:27" s="109" customFormat="1">
      <c r="B66" s="92"/>
      <c r="C66" s="92"/>
      <c r="D66" s="92"/>
      <c r="E66" s="92"/>
      <c r="F66" s="92"/>
      <c r="G66" s="92"/>
      <c r="H66" s="92"/>
      <c r="I66" s="92"/>
      <c r="J66" s="92"/>
      <c r="K66" s="110"/>
      <c r="L66" s="92"/>
      <c r="M66" s="92"/>
      <c r="N66" s="92"/>
      <c r="O66" s="92"/>
      <c r="P66" s="92"/>
      <c r="Q66" s="92"/>
      <c r="R66" s="92"/>
      <c r="S66" s="92"/>
      <c r="T66" s="92"/>
      <c r="U66" s="92"/>
      <c r="V66" s="108"/>
      <c r="W66" s="108"/>
      <c r="X66" s="108"/>
      <c r="Y66" s="108"/>
      <c r="Z66" s="108"/>
      <c r="AA66" s="108"/>
    </row>
    <row r="67" spans="2:27" s="109" customFormat="1">
      <c r="B67" s="92"/>
      <c r="C67" s="92"/>
      <c r="D67" s="92"/>
      <c r="E67" s="92"/>
      <c r="F67" s="92"/>
      <c r="G67" s="92"/>
      <c r="H67" s="92"/>
      <c r="I67" s="92"/>
      <c r="J67" s="92"/>
      <c r="K67" s="110"/>
      <c r="L67" s="92"/>
      <c r="M67" s="92"/>
      <c r="N67" s="92"/>
      <c r="O67" s="92"/>
      <c r="P67" s="92"/>
      <c r="Q67" s="92"/>
      <c r="R67" s="92"/>
      <c r="S67" s="92"/>
      <c r="T67" s="92"/>
      <c r="U67" s="92"/>
      <c r="V67" s="108"/>
      <c r="W67" s="108"/>
      <c r="X67" s="108"/>
      <c r="Y67" s="108"/>
      <c r="Z67" s="108"/>
      <c r="AA67" s="108"/>
    </row>
    <row r="68" spans="2:27" s="109" customFormat="1">
      <c r="B68" s="92"/>
      <c r="C68" s="92"/>
      <c r="D68" s="92"/>
      <c r="E68" s="92"/>
      <c r="F68" s="92"/>
      <c r="G68" s="92"/>
      <c r="H68" s="92"/>
      <c r="I68" s="92"/>
      <c r="J68" s="92"/>
      <c r="K68" s="110"/>
      <c r="L68" s="92"/>
      <c r="M68" s="92"/>
      <c r="N68" s="92"/>
      <c r="O68" s="92"/>
      <c r="P68" s="92"/>
      <c r="Q68" s="92"/>
      <c r="R68" s="92"/>
      <c r="S68" s="92"/>
      <c r="T68" s="92"/>
      <c r="U68" s="92"/>
      <c r="V68" s="108"/>
      <c r="W68" s="108"/>
      <c r="X68" s="108"/>
      <c r="Y68" s="108"/>
      <c r="Z68" s="108"/>
      <c r="AA68" s="108"/>
    </row>
    <row r="69" spans="2:27" s="109" customFormat="1">
      <c r="B69" s="92"/>
      <c r="C69" s="92"/>
      <c r="D69" s="92"/>
      <c r="E69" s="92"/>
      <c r="F69" s="92"/>
      <c r="G69" s="92"/>
      <c r="H69" s="92"/>
      <c r="I69" s="92"/>
      <c r="J69" s="92"/>
      <c r="K69" s="110"/>
      <c r="L69" s="92"/>
      <c r="M69" s="92"/>
      <c r="N69" s="92"/>
      <c r="O69" s="92"/>
      <c r="P69" s="92"/>
      <c r="Q69" s="92"/>
      <c r="R69" s="92"/>
      <c r="S69" s="92"/>
      <c r="T69" s="92"/>
      <c r="U69" s="92"/>
      <c r="V69" s="108"/>
      <c r="W69" s="108"/>
      <c r="X69" s="108"/>
      <c r="Y69" s="108"/>
      <c r="Z69" s="108"/>
      <c r="AA69" s="108"/>
    </row>
    <row r="70" spans="2:27" s="109" customFormat="1">
      <c r="B70" s="92"/>
      <c r="C70" s="92"/>
      <c r="D70" s="92"/>
      <c r="E70" s="92"/>
      <c r="F70" s="92"/>
      <c r="G70" s="92"/>
      <c r="H70" s="92"/>
      <c r="I70" s="92"/>
      <c r="J70" s="92"/>
      <c r="K70" s="110"/>
      <c r="L70" s="92"/>
      <c r="M70" s="92"/>
      <c r="N70" s="92"/>
      <c r="O70" s="92"/>
      <c r="P70" s="92"/>
      <c r="Q70" s="92"/>
      <c r="R70" s="92"/>
      <c r="S70" s="92"/>
      <c r="T70" s="92"/>
      <c r="U70" s="92"/>
      <c r="V70" s="108"/>
      <c r="W70" s="108"/>
      <c r="X70" s="108"/>
      <c r="Y70" s="108"/>
      <c r="Z70" s="108"/>
      <c r="AA70" s="108"/>
    </row>
    <row r="71" spans="2:27" s="109" customFormat="1">
      <c r="B71" s="92"/>
      <c r="C71" s="92"/>
      <c r="D71" s="92"/>
      <c r="E71" s="92"/>
      <c r="F71" s="92"/>
      <c r="G71" s="92"/>
      <c r="H71" s="92"/>
      <c r="I71" s="92"/>
      <c r="J71" s="92"/>
      <c r="K71" s="110"/>
      <c r="L71" s="92"/>
      <c r="M71" s="92"/>
      <c r="N71" s="92"/>
      <c r="O71" s="92"/>
      <c r="P71" s="92"/>
      <c r="Q71" s="92"/>
      <c r="R71" s="92"/>
      <c r="S71" s="92"/>
      <c r="T71" s="92"/>
      <c r="U71" s="92"/>
      <c r="V71" s="108"/>
      <c r="W71" s="108"/>
      <c r="X71" s="108"/>
      <c r="Y71" s="108"/>
      <c r="Z71" s="108"/>
      <c r="AA71" s="108"/>
    </row>
    <row r="72" spans="2:27" s="109" customFormat="1">
      <c r="B72" s="92"/>
      <c r="C72" s="92"/>
      <c r="D72" s="92"/>
      <c r="E72" s="92"/>
      <c r="F72" s="92"/>
      <c r="G72" s="92"/>
      <c r="H72" s="92"/>
      <c r="I72" s="92"/>
      <c r="J72" s="92"/>
      <c r="K72" s="110"/>
      <c r="L72" s="92"/>
      <c r="M72" s="92"/>
      <c r="N72" s="92"/>
      <c r="O72" s="92"/>
      <c r="P72" s="92"/>
      <c r="Q72" s="92"/>
      <c r="R72" s="92"/>
      <c r="S72" s="92"/>
      <c r="T72" s="92"/>
      <c r="U72" s="92"/>
      <c r="V72" s="108"/>
      <c r="W72" s="108"/>
      <c r="X72" s="108"/>
      <c r="Y72" s="108"/>
      <c r="Z72" s="108"/>
      <c r="AA72" s="108"/>
    </row>
    <row r="73" spans="2:27" s="109" customFormat="1">
      <c r="B73" s="92"/>
      <c r="C73" s="92"/>
      <c r="D73" s="92"/>
      <c r="E73" s="92"/>
      <c r="F73" s="92"/>
      <c r="G73" s="92"/>
      <c r="H73" s="92"/>
      <c r="I73" s="92"/>
      <c r="J73" s="92"/>
      <c r="K73" s="110"/>
      <c r="L73" s="92"/>
      <c r="M73" s="92"/>
      <c r="N73" s="92"/>
      <c r="O73" s="92"/>
      <c r="P73" s="92"/>
      <c r="Q73" s="92"/>
      <c r="R73" s="92"/>
      <c r="S73" s="92"/>
      <c r="T73" s="92"/>
      <c r="U73" s="92"/>
      <c r="V73" s="108"/>
      <c r="W73" s="108"/>
      <c r="X73" s="108"/>
      <c r="Y73" s="108"/>
      <c r="Z73" s="108"/>
      <c r="AA73" s="108"/>
    </row>
    <row r="74" spans="2:27" s="109" customFormat="1">
      <c r="B74" s="92"/>
      <c r="C74" s="92"/>
      <c r="D74" s="92"/>
      <c r="E74" s="92"/>
      <c r="F74" s="92"/>
      <c r="G74" s="92"/>
      <c r="H74" s="92"/>
      <c r="I74" s="92"/>
      <c r="J74" s="92"/>
      <c r="K74" s="110"/>
      <c r="L74" s="92"/>
      <c r="M74" s="92"/>
      <c r="N74" s="92"/>
      <c r="O74" s="92"/>
      <c r="P74" s="92"/>
      <c r="Q74" s="92"/>
      <c r="R74" s="92"/>
      <c r="S74" s="92"/>
      <c r="T74" s="92"/>
      <c r="U74" s="92"/>
      <c r="V74" s="108"/>
      <c r="W74" s="108"/>
      <c r="X74" s="108"/>
      <c r="Y74" s="108"/>
      <c r="Z74" s="108"/>
      <c r="AA74" s="108"/>
    </row>
    <row r="75" spans="2:27" s="109" customFormat="1">
      <c r="B75" s="92"/>
      <c r="C75" s="92"/>
      <c r="D75" s="92"/>
      <c r="E75" s="92"/>
      <c r="F75" s="92"/>
      <c r="G75" s="92"/>
      <c r="H75" s="92"/>
      <c r="I75" s="92"/>
      <c r="J75" s="92"/>
      <c r="K75" s="110"/>
      <c r="L75" s="92"/>
      <c r="M75" s="92"/>
      <c r="N75" s="92"/>
      <c r="O75" s="92"/>
      <c r="P75" s="92"/>
      <c r="Q75" s="92"/>
      <c r="R75" s="92"/>
      <c r="S75" s="92"/>
      <c r="T75" s="92"/>
      <c r="U75" s="92"/>
      <c r="V75" s="108"/>
      <c r="W75" s="108"/>
      <c r="X75" s="108"/>
      <c r="Y75" s="108"/>
      <c r="Z75" s="108"/>
      <c r="AA75" s="108"/>
    </row>
    <row r="76" spans="2:27" s="109" customFormat="1">
      <c r="B76" s="92"/>
      <c r="C76" s="92"/>
      <c r="D76" s="92"/>
      <c r="E76" s="92"/>
      <c r="F76" s="92"/>
      <c r="G76" s="92"/>
      <c r="H76" s="92"/>
      <c r="I76" s="92"/>
      <c r="J76" s="92"/>
      <c r="K76" s="110"/>
      <c r="L76" s="92"/>
      <c r="M76" s="92"/>
      <c r="N76" s="92"/>
      <c r="O76" s="92"/>
      <c r="P76" s="92"/>
      <c r="Q76" s="92"/>
      <c r="R76" s="92"/>
      <c r="S76" s="92"/>
      <c r="T76" s="92"/>
      <c r="U76" s="92"/>
      <c r="V76" s="108"/>
      <c r="W76" s="108"/>
      <c r="X76" s="108"/>
      <c r="Y76" s="108"/>
      <c r="Z76" s="108"/>
      <c r="AA76" s="108"/>
    </row>
    <row r="77" spans="2:27" s="109" customFormat="1">
      <c r="B77" s="92"/>
      <c r="C77" s="92"/>
      <c r="D77" s="92"/>
      <c r="E77" s="92"/>
      <c r="F77" s="92"/>
      <c r="G77" s="92"/>
      <c r="H77" s="92"/>
      <c r="I77" s="92"/>
      <c r="J77" s="92"/>
      <c r="K77" s="110"/>
      <c r="L77" s="92"/>
      <c r="M77" s="92"/>
      <c r="N77" s="92"/>
      <c r="O77" s="92"/>
      <c r="P77" s="92"/>
      <c r="Q77" s="92"/>
      <c r="R77" s="92"/>
      <c r="S77" s="92"/>
      <c r="T77" s="92"/>
      <c r="U77" s="92"/>
      <c r="V77" s="108"/>
      <c r="W77" s="108"/>
      <c r="X77" s="108"/>
      <c r="Y77" s="108"/>
      <c r="Z77" s="108"/>
      <c r="AA77" s="108"/>
    </row>
    <row r="78" spans="2:27" s="109" customFormat="1">
      <c r="B78" s="92"/>
      <c r="C78" s="92"/>
      <c r="D78" s="92"/>
      <c r="E78" s="92"/>
      <c r="F78" s="92"/>
      <c r="G78" s="92"/>
      <c r="H78" s="92"/>
      <c r="I78" s="92"/>
      <c r="J78" s="92"/>
      <c r="K78" s="110"/>
      <c r="L78" s="92"/>
      <c r="M78" s="92"/>
      <c r="N78" s="92"/>
      <c r="O78" s="92"/>
      <c r="P78" s="92"/>
      <c r="Q78" s="92"/>
      <c r="R78" s="92"/>
      <c r="S78" s="92"/>
      <c r="T78" s="92"/>
      <c r="U78" s="92"/>
      <c r="V78" s="108"/>
      <c r="W78" s="108"/>
      <c r="X78" s="108"/>
      <c r="Y78" s="108"/>
      <c r="Z78" s="108"/>
      <c r="AA78" s="108"/>
    </row>
    <row r="79" spans="2:27" s="109" customFormat="1">
      <c r="B79" s="92"/>
      <c r="C79" s="92"/>
      <c r="D79" s="92"/>
      <c r="E79" s="92"/>
      <c r="F79" s="92"/>
      <c r="G79" s="92"/>
      <c r="H79" s="92"/>
      <c r="I79" s="92"/>
      <c r="J79" s="92"/>
      <c r="K79" s="110"/>
      <c r="L79" s="92"/>
      <c r="M79" s="92"/>
      <c r="N79" s="92"/>
      <c r="O79" s="92"/>
      <c r="P79" s="92"/>
      <c r="Q79" s="92"/>
      <c r="R79" s="92"/>
      <c r="S79" s="92"/>
      <c r="T79" s="92"/>
      <c r="U79" s="92"/>
      <c r="V79" s="108"/>
      <c r="W79" s="108"/>
      <c r="X79" s="108"/>
      <c r="Y79" s="108"/>
      <c r="Z79" s="108"/>
      <c r="AA79" s="108"/>
    </row>
    <row r="80" spans="2:27" s="109" customFormat="1">
      <c r="B80" s="92"/>
      <c r="C80" s="92"/>
      <c r="D80" s="92"/>
      <c r="E80" s="92"/>
      <c r="F80" s="92"/>
      <c r="G80" s="92"/>
      <c r="H80" s="92"/>
      <c r="I80" s="92"/>
      <c r="J80" s="92"/>
      <c r="K80" s="110"/>
      <c r="L80" s="92"/>
      <c r="M80" s="92"/>
      <c r="N80" s="92"/>
      <c r="O80" s="92"/>
      <c r="P80" s="92"/>
      <c r="Q80" s="92"/>
      <c r="R80" s="92"/>
      <c r="S80" s="92"/>
      <c r="T80" s="92"/>
      <c r="U80" s="92"/>
      <c r="V80" s="108"/>
      <c r="W80" s="108"/>
      <c r="X80" s="108"/>
      <c r="Y80" s="108"/>
      <c r="Z80" s="108"/>
      <c r="AA80" s="108"/>
    </row>
    <row r="81" spans="2:27" s="109" customFormat="1">
      <c r="B81" s="92"/>
      <c r="C81" s="92"/>
      <c r="D81" s="92"/>
      <c r="E81" s="92"/>
      <c r="F81" s="92"/>
      <c r="G81" s="92"/>
      <c r="H81" s="92"/>
      <c r="I81" s="92"/>
      <c r="J81" s="92"/>
      <c r="K81" s="110"/>
      <c r="L81" s="92"/>
      <c r="M81" s="92"/>
      <c r="N81" s="92"/>
      <c r="O81" s="92"/>
      <c r="P81" s="92"/>
      <c r="Q81" s="92"/>
      <c r="R81" s="92"/>
      <c r="S81" s="92"/>
      <c r="T81" s="92"/>
      <c r="U81" s="92"/>
      <c r="V81" s="108"/>
      <c r="W81" s="108"/>
      <c r="X81" s="108"/>
      <c r="Y81" s="108"/>
      <c r="Z81" s="108"/>
      <c r="AA81" s="108"/>
    </row>
    <row r="82" spans="2:27" s="109" customFormat="1">
      <c r="B82" s="92"/>
      <c r="C82" s="92"/>
      <c r="D82" s="92"/>
      <c r="E82" s="92"/>
      <c r="F82" s="92"/>
      <c r="G82" s="92"/>
      <c r="H82" s="92"/>
      <c r="I82" s="92"/>
      <c r="J82" s="92"/>
      <c r="K82" s="110"/>
      <c r="L82" s="92"/>
      <c r="M82" s="92"/>
      <c r="N82" s="92"/>
      <c r="O82" s="92"/>
      <c r="P82" s="92"/>
      <c r="Q82" s="92"/>
      <c r="R82" s="92"/>
      <c r="S82" s="92"/>
      <c r="T82" s="92"/>
      <c r="U82" s="92"/>
      <c r="V82" s="108"/>
      <c r="W82" s="108"/>
      <c r="X82" s="108"/>
      <c r="Y82" s="108"/>
      <c r="Z82" s="108"/>
      <c r="AA82" s="108"/>
    </row>
    <row r="83" spans="2:27" s="109" customFormat="1">
      <c r="B83" s="92"/>
      <c r="C83" s="92"/>
      <c r="D83" s="92"/>
      <c r="E83" s="92"/>
      <c r="F83" s="92"/>
      <c r="G83" s="92"/>
      <c r="H83" s="92"/>
      <c r="I83" s="92"/>
      <c r="J83" s="92"/>
      <c r="K83" s="110"/>
      <c r="L83" s="92"/>
      <c r="M83" s="92"/>
      <c r="N83" s="92"/>
      <c r="O83" s="92"/>
      <c r="P83" s="92"/>
      <c r="Q83" s="92"/>
      <c r="R83" s="92"/>
      <c r="S83" s="92"/>
      <c r="T83" s="92"/>
      <c r="U83" s="92"/>
      <c r="V83" s="108"/>
      <c r="W83" s="108"/>
      <c r="X83" s="108"/>
      <c r="Y83" s="108"/>
      <c r="Z83" s="108"/>
      <c r="AA83" s="108"/>
    </row>
    <row r="84" spans="2:27" s="109" customFormat="1">
      <c r="B84" s="92"/>
      <c r="C84" s="92"/>
      <c r="D84" s="92"/>
      <c r="E84" s="92"/>
      <c r="F84" s="92"/>
      <c r="G84" s="92"/>
      <c r="H84" s="92"/>
      <c r="I84" s="92"/>
      <c r="J84" s="92"/>
      <c r="K84" s="110"/>
      <c r="L84" s="92"/>
      <c r="M84" s="92"/>
      <c r="N84" s="92"/>
      <c r="O84" s="92"/>
      <c r="P84" s="92"/>
      <c r="Q84" s="92"/>
      <c r="R84" s="92"/>
      <c r="S84" s="92"/>
      <c r="T84" s="92"/>
      <c r="U84" s="92"/>
      <c r="V84" s="108"/>
      <c r="W84" s="108"/>
      <c r="X84" s="108"/>
      <c r="Y84" s="108"/>
      <c r="Z84" s="108"/>
      <c r="AA84" s="108"/>
    </row>
    <row r="85" spans="2:27" s="109" customFormat="1">
      <c r="B85" s="92"/>
      <c r="C85" s="92"/>
      <c r="D85" s="92"/>
      <c r="E85" s="92"/>
      <c r="F85" s="92"/>
      <c r="G85" s="92"/>
      <c r="H85" s="92"/>
      <c r="I85" s="92"/>
      <c r="J85" s="92"/>
      <c r="K85" s="110"/>
      <c r="L85" s="92"/>
      <c r="M85" s="92"/>
      <c r="N85" s="92"/>
      <c r="O85" s="92"/>
      <c r="P85" s="92"/>
      <c r="Q85" s="92"/>
      <c r="R85" s="92"/>
      <c r="S85" s="92"/>
      <c r="T85" s="92"/>
      <c r="U85" s="92"/>
      <c r="V85" s="108"/>
      <c r="W85" s="108"/>
      <c r="X85" s="108"/>
      <c r="Y85" s="108"/>
      <c r="Z85" s="108"/>
      <c r="AA85" s="108"/>
    </row>
    <row r="86" spans="2:27" s="109" customFormat="1">
      <c r="B86" s="92"/>
      <c r="C86" s="92"/>
      <c r="D86" s="92"/>
      <c r="E86" s="92"/>
      <c r="F86" s="92"/>
      <c r="G86" s="92"/>
      <c r="H86" s="92"/>
      <c r="I86" s="92"/>
      <c r="J86" s="92"/>
      <c r="K86" s="110"/>
      <c r="L86" s="92"/>
      <c r="M86" s="92"/>
      <c r="N86" s="92"/>
      <c r="O86" s="92"/>
      <c r="P86" s="92"/>
      <c r="Q86" s="92"/>
      <c r="R86" s="92"/>
      <c r="S86" s="92"/>
      <c r="T86" s="92"/>
      <c r="U86" s="92"/>
      <c r="V86" s="108"/>
      <c r="W86" s="108"/>
      <c r="X86" s="108"/>
      <c r="Y86" s="108"/>
      <c r="Z86" s="108"/>
      <c r="AA86" s="108"/>
    </row>
    <row r="87" spans="2:27" s="109" customFormat="1">
      <c r="B87" s="92"/>
      <c r="C87" s="92"/>
      <c r="D87" s="92"/>
      <c r="E87" s="92"/>
      <c r="F87" s="92"/>
      <c r="G87" s="92"/>
      <c r="H87" s="92"/>
      <c r="I87" s="92"/>
      <c r="J87" s="92"/>
      <c r="K87" s="110"/>
      <c r="L87" s="92"/>
      <c r="M87" s="92"/>
      <c r="N87" s="92"/>
      <c r="O87" s="92"/>
      <c r="P87" s="92"/>
      <c r="Q87" s="92"/>
      <c r="R87" s="92"/>
      <c r="S87" s="92"/>
      <c r="T87" s="92"/>
      <c r="U87" s="92"/>
      <c r="V87" s="108"/>
      <c r="W87" s="108"/>
      <c r="X87" s="108"/>
      <c r="Y87" s="108"/>
      <c r="Z87" s="108"/>
      <c r="AA87" s="108"/>
    </row>
    <row r="88" spans="2:27" s="109" customFormat="1">
      <c r="B88" s="92"/>
      <c r="C88" s="92"/>
      <c r="D88" s="92"/>
      <c r="E88" s="92"/>
      <c r="F88" s="92"/>
      <c r="G88" s="92"/>
      <c r="H88" s="92"/>
      <c r="I88" s="92"/>
      <c r="J88" s="92"/>
      <c r="K88" s="110"/>
      <c r="L88" s="92"/>
      <c r="M88" s="92"/>
      <c r="N88" s="92"/>
      <c r="O88" s="92"/>
      <c r="P88" s="92"/>
      <c r="Q88" s="92"/>
      <c r="R88" s="92"/>
      <c r="S88" s="92"/>
      <c r="T88" s="92"/>
      <c r="U88" s="92"/>
      <c r="V88" s="108"/>
      <c r="W88" s="108"/>
      <c r="X88" s="108"/>
      <c r="Y88" s="108"/>
      <c r="Z88" s="108"/>
      <c r="AA88" s="108"/>
    </row>
    <row r="89" spans="2:27" s="109" customFormat="1">
      <c r="B89" s="92"/>
      <c r="C89" s="92"/>
      <c r="D89" s="92"/>
      <c r="E89" s="92"/>
      <c r="F89" s="92"/>
      <c r="G89" s="92"/>
      <c r="H89" s="92"/>
      <c r="I89" s="92"/>
      <c r="J89" s="92"/>
      <c r="K89" s="110"/>
      <c r="L89" s="92"/>
      <c r="M89" s="92"/>
      <c r="N89" s="92"/>
      <c r="O89" s="92"/>
      <c r="P89" s="92"/>
      <c r="Q89" s="92"/>
      <c r="R89" s="92"/>
      <c r="S89" s="92"/>
      <c r="T89" s="92"/>
      <c r="U89" s="92"/>
      <c r="V89" s="108"/>
      <c r="W89" s="108"/>
      <c r="X89" s="108"/>
      <c r="Y89" s="108"/>
      <c r="Z89" s="108"/>
      <c r="AA89" s="108"/>
    </row>
    <row r="90" spans="2:27" s="109" customFormat="1">
      <c r="B90" s="92"/>
      <c r="C90" s="92"/>
      <c r="D90" s="92"/>
      <c r="E90" s="92"/>
      <c r="F90" s="92"/>
      <c r="G90" s="92"/>
      <c r="H90" s="92"/>
      <c r="I90" s="92"/>
      <c r="J90" s="92"/>
      <c r="K90" s="110"/>
      <c r="L90" s="92"/>
      <c r="M90" s="92"/>
      <c r="N90" s="92"/>
      <c r="O90" s="92"/>
      <c r="P90" s="92"/>
      <c r="Q90" s="92"/>
      <c r="R90" s="92"/>
      <c r="S90" s="92"/>
      <c r="T90" s="92"/>
      <c r="U90" s="92"/>
      <c r="V90" s="108"/>
      <c r="W90" s="108"/>
      <c r="X90" s="108"/>
      <c r="Y90" s="108"/>
      <c r="Z90" s="108"/>
      <c r="AA90" s="108"/>
    </row>
    <row r="91" spans="2:27" s="109" customFormat="1">
      <c r="B91" s="92"/>
      <c r="C91" s="92"/>
      <c r="D91" s="92"/>
      <c r="E91" s="92"/>
      <c r="F91" s="92"/>
      <c r="G91" s="92"/>
      <c r="H91" s="92"/>
      <c r="I91" s="92"/>
      <c r="J91" s="92"/>
      <c r="K91" s="110"/>
      <c r="L91" s="92"/>
      <c r="M91" s="92"/>
      <c r="N91" s="92"/>
      <c r="O91" s="92"/>
      <c r="P91" s="92"/>
      <c r="Q91" s="92"/>
      <c r="R91" s="92"/>
      <c r="S91" s="92"/>
      <c r="T91" s="92"/>
      <c r="U91" s="92"/>
      <c r="V91" s="108"/>
      <c r="W91" s="108"/>
      <c r="X91" s="108"/>
      <c r="Y91" s="108"/>
      <c r="Z91" s="108"/>
      <c r="AA91" s="108"/>
    </row>
    <row r="92" spans="2:27" s="109" customFormat="1">
      <c r="B92" s="92"/>
      <c r="C92" s="92"/>
      <c r="D92" s="92"/>
      <c r="E92" s="92"/>
      <c r="F92" s="92"/>
      <c r="G92" s="92"/>
      <c r="H92" s="92"/>
      <c r="I92" s="92"/>
      <c r="J92" s="92"/>
      <c r="K92" s="110"/>
      <c r="L92" s="92"/>
      <c r="M92" s="92"/>
      <c r="N92" s="92"/>
      <c r="O92" s="92"/>
      <c r="P92" s="92"/>
      <c r="Q92" s="92"/>
      <c r="R92" s="92"/>
      <c r="S92" s="92"/>
      <c r="T92" s="92"/>
      <c r="U92" s="92"/>
      <c r="V92" s="108"/>
      <c r="W92" s="108"/>
      <c r="X92" s="108"/>
      <c r="Y92" s="108"/>
      <c r="Z92" s="108"/>
      <c r="AA92" s="108"/>
    </row>
    <row r="93" spans="2:27" s="109" customFormat="1">
      <c r="B93" s="92"/>
      <c r="C93" s="92"/>
      <c r="D93" s="92"/>
      <c r="E93" s="92"/>
      <c r="F93" s="92"/>
      <c r="G93" s="92"/>
      <c r="H93" s="92"/>
      <c r="I93" s="92"/>
      <c r="J93" s="92"/>
      <c r="K93" s="110"/>
      <c r="L93" s="92"/>
      <c r="M93" s="92"/>
      <c r="N93" s="92"/>
      <c r="O93" s="92"/>
      <c r="P93" s="92"/>
      <c r="Q93" s="92"/>
      <c r="R93" s="92"/>
      <c r="S93" s="92"/>
      <c r="T93" s="92"/>
      <c r="U93" s="92"/>
      <c r="V93" s="108"/>
      <c r="W93" s="108"/>
      <c r="X93" s="108"/>
      <c r="Y93" s="108"/>
      <c r="Z93" s="108"/>
      <c r="AA93" s="108"/>
    </row>
    <row r="94" spans="2:27" s="109" customFormat="1">
      <c r="B94" s="92"/>
      <c r="C94" s="92"/>
      <c r="D94" s="92"/>
      <c r="E94" s="92"/>
      <c r="F94" s="92"/>
      <c r="G94" s="92"/>
      <c r="H94" s="92"/>
      <c r="I94" s="92"/>
      <c r="J94" s="92"/>
      <c r="K94" s="110"/>
      <c r="L94" s="92"/>
      <c r="M94" s="92"/>
      <c r="N94" s="92"/>
      <c r="O94" s="92"/>
      <c r="P94" s="92"/>
      <c r="Q94" s="92"/>
      <c r="R94" s="92"/>
      <c r="S94" s="92"/>
      <c r="T94" s="92"/>
      <c r="U94" s="92"/>
      <c r="V94" s="108"/>
      <c r="W94" s="108"/>
      <c r="X94" s="108"/>
      <c r="Y94" s="108"/>
      <c r="Z94" s="108"/>
      <c r="AA94" s="108"/>
    </row>
    <row r="95" spans="2:27" s="109" customFormat="1">
      <c r="B95" s="92"/>
      <c r="C95" s="92"/>
      <c r="D95" s="92"/>
      <c r="E95" s="92"/>
      <c r="F95" s="92"/>
      <c r="G95" s="92"/>
      <c r="H95" s="92"/>
      <c r="I95" s="92"/>
      <c r="J95" s="92"/>
      <c r="K95" s="110"/>
      <c r="L95" s="92"/>
      <c r="M95" s="92"/>
      <c r="N95" s="92"/>
      <c r="O95" s="92"/>
      <c r="P95" s="92"/>
      <c r="Q95" s="92"/>
      <c r="R95" s="92"/>
      <c r="S95" s="92"/>
      <c r="T95" s="92"/>
      <c r="U95" s="92"/>
      <c r="V95" s="108"/>
      <c r="W95" s="108"/>
      <c r="X95" s="108"/>
      <c r="Y95" s="108"/>
      <c r="Z95" s="108"/>
      <c r="AA95" s="108"/>
    </row>
    <row r="96" spans="2:27" s="109" customFormat="1">
      <c r="B96" s="92"/>
      <c r="C96" s="92"/>
      <c r="D96" s="92"/>
      <c r="E96" s="92"/>
      <c r="F96" s="92"/>
      <c r="G96" s="92"/>
      <c r="H96" s="92"/>
      <c r="I96" s="92"/>
      <c r="J96" s="92"/>
      <c r="K96" s="110"/>
      <c r="L96" s="92"/>
      <c r="M96" s="92"/>
      <c r="N96" s="92"/>
      <c r="O96" s="92"/>
      <c r="P96" s="92"/>
      <c r="Q96" s="92"/>
      <c r="R96" s="92"/>
      <c r="S96" s="92"/>
      <c r="T96" s="92"/>
      <c r="U96" s="92"/>
      <c r="V96" s="108"/>
      <c r="W96" s="108"/>
      <c r="X96" s="108"/>
      <c r="Y96" s="108"/>
      <c r="Z96" s="108"/>
      <c r="AA96" s="108"/>
    </row>
    <row r="97" spans="2:27" s="109" customFormat="1">
      <c r="B97" s="92"/>
      <c r="C97" s="92"/>
      <c r="D97" s="92"/>
      <c r="E97" s="92"/>
      <c r="F97" s="92"/>
      <c r="G97" s="92"/>
      <c r="H97" s="92"/>
      <c r="I97" s="92"/>
      <c r="J97" s="92"/>
      <c r="K97" s="110"/>
      <c r="L97" s="92"/>
      <c r="M97" s="92"/>
      <c r="N97" s="92"/>
      <c r="O97" s="92"/>
      <c r="P97" s="92"/>
      <c r="Q97" s="92"/>
      <c r="R97" s="92"/>
      <c r="S97" s="92"/>
      <c r="T97" s="92"/>
      <c r="U97" s="92"/>
      <c r="V97" s="108"/>
      <c r="W97" s="108"/>
      <c r="X97" s="108"/>
      <c r="Y97" s="108"/>
      <c r="Z97" s="108"/>
      <c r="AA97" s="108"/>
    </row>
    <row r="98" spans="2:27" s="109" customFormat="1">
      <c r="B98" s="92"/>
      <c r="C98" s="92"/>
      <c r="D98" s="92"/>
      <c r="E98" s="92"/>
      <c r="F98" s="92"/>
      <c r="G98" s="92"/>
      <c r="H98" s="92"/>
      <c r="I98" s="92"/>
      <c r="J98" s="92"/>
      <c r="K98" s="110"/>
      <c r="L98" s="92"/>
      <c r="M98" s="92"/>
      <c r="N98" s="92"/>
      <c r="O98" s="92"/>
      <c r="P98" s="92"/>
      <c r="Q98" s="92"/>
      <c r="R98" s="92"/>
      <c r="S98" s="92"/>
      <c r="T98" s="92"/>
      <c r="U98" s="92"/>
      <c r="V98" s="108"/>
      <c r="W98" s="108"/>
      <c r="X98" s="108"/>
      <c r="Y98" s="108"/>
      <c r="Z98" s="108"/>
      <c r="AA98" s="108"/>
    </row>
    <row r="99" spans="2:27" s="109" customFormat="1">
      <c r="B99" s="92"/>
      <c r="C99" s="92"/>
      <c r="D99" s="92"/>
      <c r="E99" s="92"/>
      <c r="F99" s="92"/>
      <c r="G99" s="92"/>
      <c r="H99" s="92"/>
      <c r="I99" s="92"/>
      <c r="J99" s="92"/>
      <c r="K99" s="110"/>
      <c r="L99" s="92"/>
      <c r="M99" s="92"/>
      <c r="N99" s="92"/>
      <c r="O99" s="92"/>
      <c r="P99" s="92"/>
      <c r="Q99" s="92"/>
      <c r="R99" s="92"/>
      <c r="S99" s="92"/>
      <c r="T99" s="92"/>
      <c r="U99" s="92"/>
      <c r="V99" s="108"/>
      <c r="W99" s="108"/>
      <c r="X99" s="108"/>
      <c r="Y99" s="108"/>
      <c r="Z99" s="108"/>
      <c r="AA99" s="108"/>
    </row>
    <row r="100" spans="2:27" s="109" customFormat="1">
      <c r="B100" s="92"/>
      <c r="C100" s="92"/>
      <c r="D100" s="92"/>
      <c r="E100" s="92"/>
      <c r="F100" s="92"/>
      <c r="G100" s="92"/>
      <c r="H100" s="92"/>
      <c r="I100" s="92"/>
      <c r="J100" s="92"/>
      <c r="K100" s="110"/>
      <c r="L100" s="92"/>
      <c r="M100" s="92"/>
      <c r="N100" s="92"/>
      <c r="O100" s="92"/>
      <c r="P100" s="92"/>
      <c r="Q100" s="92"/>
      <c r="R100" s="92"/>
      <c r="S100" s="92"/>
      <c r="T100" s="92"/>
      <c r="U100" s="92"/>
      <c r="V100" s="108"/>
      <c r="W100" s="108"/>
      <c r="X100" s="108"/>
      <c r="Y100" s="108"/>
      <c r="Z100" s="108"/>
      <c r="AA100" s="108"/>
    </row>
    <row r="101" spans="2:27" s="109" customFormat="1">
      <c r="B101" s="92"/>
      <c r="C101" s="92"/>
      <c r="D101" s="92"/>
      <c r="E101" s="92"/>
      <c r="F101" s="92"/>
      <c r="G101" s="92"/>
      <c r="H101" s="92"/>
      <c r="I101" s="92"/>
      <c r="J101" s="92"/>
      <c r="K101" s="110"/>
      <c r="L101" s="92"/>
      <c r="M101" s="92"/>
      <c r="N101" s="92"/>
      <c r="O101" s="92"/>
      <c r="P101" s="92"/>
      <c r="Q101" s="92"/>
      <c r="R101" s="92"/>
      <c r="S101" s="92"/>
      <c r="T101" s="92"/>
      <c r="U101" s="92"/>
      <c r="V101" s="108"/>
      <c r="W101" s="108"/>
      <c r="X101" s="108"/>
      <c r="Y101" s="108"/>
      <c r="Z101" s="108"/>
      <c r="AA101" s="108"/>
    </row>
    <row r="102" spans="2:27" s="109" customFormat="1">
      <c r="B102" s="92"/>
      <c r="C102" s="92"/>
      <c r="D102" s="92"/>
      <c r="E102" s="92"/>
      <c r="F102" s="92"/>
      <c r="G102" s="92"/>
      <c r="H102" s="92"/>
      <c r="I102" s="92"/>
      <c r="J102" s="92"/>
      <c r="K102" s="110"/>
      <c r="L102" s="92"/>
      <c r="M102" s="92"/>
      <c r="N102" s="92"/>
      <c r="O102" s="92"/>
      <c r="P102" s="92"/>
      <c r="Q102" s="92"/>
      <c r="R102" s="92"/>
      <c r="S102" s="92"/>
      <c r="T102" s="92"/>
      <c r="U102" s="92"/>
      <c r="V102" s="108"/>
      <c r="W102" s="108"/>
      <c r="X102" s="108"/>
      <c r="Y102" s="108"/>
      <c r="Z102" s="108"/>
      <c r="AA102" s="108"/>
    </row>
    <row r="103" spans="2:27" s="109" customFormat="1">
      <c r="B103" s="92"/>
      <c r="C103" s="92"/>
      <c r="D103" s="92"/>
      <c r="E103" s="92"/>
      <c r="F103" s="92"/>
      <c r="G103" s="92"/>
      <c r="H103" s="92"/>
      <c r="I103" s="92"/>
      <c r="J103" s="92"/>
      <c r="K103" s="110"/>
      <c r="L103" s="92"/>
      <c r="M103" s="92"/>
      <c r="N103" s="92"/>
      <c r="O103" s="92"/>
      <c r="P103" s="92"/>
      <c r="Q103" s="92"/>
      <c r="R103" s="92"/>
      <c r="S103" s="92"/>
      <c r="T103" s="92"/>
      <c r="U103" s="92"/>
      <c r="V103" s="108"/>
      <c r="W103" s="108"/>
      <c r="X103" s="108"/>
      <c r="Y103" s="108"/>
      <c r="Z103" s="108"/>
      <c r="AA103" s="108"/>
    </row>
    <row r="104" spans="2:27" s="109" customFormat="1">
      <c r="B104" s="92"/>
      <c r="C104" s="92"/>
      <c r="D104" s="92"/>
      <c r="E104" s="92"/>
      <c r="F104" s="92"/>
      <c r="G104" s="92"/>
      <c r="H104" s="92"/>
      <c r="I104" s="92"/>
      <c r="J104" s="92"/>
      <c r="K104" s="110"/>
      <c r="L104" s="92"/>
      <c r="M104" s="92"/>
      <c r="N104" s="92"/>
      <c r="O104" s="92"/>
      <c r="P104" s="92"/>
      <c r="Q104" s="92"/>
      <c r="R104" s="92"/>
      <c r="S104" s="92"/>
      <c r="T104" s="92"/>
      <c r="U104" s="92"/>
      <c r="V104" s="108"/>
      <c r="W104" s="108"/>
      <c r="X104" s="108"/>
      <c r="Y104" s="108"/>
      <c r="Z104" s="108"/>
      <c r="AA104" s="108"/>
    </row>
    <row r="105" spans="2:27" s="109" customFormat="1">
      <c r="B105" s="92"/>
      <c r="C105" s="92"/>
      <c r="D105" s="92"/>
      <c r="E105" s="92"/>
      <c r="F105" s="92"/>
      <c r="G105" s="92"/>
      <c r="H105" s="92"/>
      <c r="I105" s="92"/>
      <c r="J105" s="92"/>
      <c r="K105" s="110"/>
      <c r="L105" s="92"/>
      <c r="M105" s="92"/>
      <c r="N105" s="92"/>
      <c r="O105" s="92"/>
      <c r="P105" s="92"/>
      <c r="Q105" s="92"/>
      <c r="R105" s="92"/>
      <c r="S105" s="92"/>
      <c r="T105" s="92"/>
      <c r="U105" s="92"/>
      <c r="V105" s="108"/>
      <c r="W105" s="108"/>
      <c r="X105" s="108"/>
      <c r="Y105" s="108"/>
      <c r="Z105" s="108"/>
      <c r="AA105" s="108"/>
    </row>
    <row r="106" spans="2:27" s="109" customFormat="1">
      <c r="B106" s="92"/>
      <c r="C106" s="92"/>
      <c r="D106" s="92"/>
      <c r="E106" s="92"/>
      <c r="F106" s="92"/>
      <c r="G106" s="92"/>
      <c r="H106" s="92"/>
      <c r="I106" s="92"/>
      <c r="J106" s="92"/>
      <c r="K106" s="110"/>
      <c r="L106" s="92"/>
      <c r="M106" s="92"/>
      <c r="N106" s="92"/>
      <c r="O106" s="92"/>
      <c r="P106" s="92"/>
      <c r="Q106" s="92"/>
      <c r="R106" s="92"/>
      <c r="S106" s="92"/>
      <c r="T106" s="92"/>
      <c r="U106" s="92"/>
      <c r="V106" s="108"/>
      <c r="W106" s="108"/>
      <c r="X106" s="108"/>
      <c r="Y106" s="108"/>
      <c r="Z106" s="108"/>
      <c r="AA106" s="108"/>
    </row>
    <row r="107" spans="2:27" s="109" customFormat="1">
      <c r="B107" s="92"/>
      <c r="C107" s="92"/>
      <c r="D107" s="92"/>
      <c r="E107" s="92"/>
      <c r="F107" s="92"/>
      <c r="G107" s="92"/>
      <c r="H107" s="92"/>
      <c r="I107" s="92"/>
      <c r="J107" s="92"/>
      <c r="K107" s="110"/>
      <c r="L107" s="92"/>
      <c r="M107" s="92"/>
      <c r="N107" s="92"/>
      <c r="O107" s="92"/>
      <c r="P107" s="92"/>
      <c r="Q107" s="92"/>
      <c r="R107" s="92"/>
      <c r="S107" s="92"/>
      <c r="T107" s="92"/>
      <c r="U107" s="92"/>
      <c r="V107" s="108"/>
      <c r="W107" s="108"/>
      <c r="X107" s="108"/>
      <c r="Y107" s="108"/>
      <c r="Z107" s="108"/>
      <c r="AA107" s="108"/>
    </row>
    <row r="108" spans="2:27" s="109" customFormat="1">
      <c r="B108" s="92"/>
      <c r="C108" s="92"/>
      <c r="D108" s="92"/>
      <c r="E108" s="92"/>
      <c r="F108" s="92"/>
      <c r="G108" s="92"/>
      <c r="H108" s="92"/>
      <c r="I108" s="92"/>
      <c r="J108" s="92"/>
      <c r="K108" s="110"/>
      <c r="L108" s="92"/>
      <c r="M108" s="92"/>
      <c r="N108" s="92"/>
      <c r="O108" s="92"/>
      <c r="P108" s="92"/>
      <c r="Q108" s="92"/>
      <c r="R108" s="92"/>
      <c r="S108" s="92"/>
      <c r="T108" s="92"/>
      <c r="U108" s="92"/>
      <c r="V108" s="108"/>
      <c r="W108" s="108"/>
      <c r="X108" s="108"/>
      <c r="Y108" s="108"/>
      <c r="Z108" s="108"/>
      <c r="AA108" s="108"/>
    </row>
    <row r="109" spans="2:27" s="109" customFormat="1">
      <c r="B109" s="92"/>
      <c r="C109" s="92"/>
      <c r="D109" s="92"/>
      <c r="E109" s="92"/>
      <c r="F109" s="92"/>
      <c r="G109" s="92"/>
      <c r="H109" s="92"/>
      <c r="I109" s="92"/>
      <c r="J109" s="92"/>
      <c r="K109" s="110"/>
      <c r="L109" s="92"/>
      <c r="M109" s="92"/>
      <c r="N109" s="92"/>
      <c r="O109" s="92"/>
      <c r="P109" s="92"/>
      <c r="Q109" s="92"/>
      <c r="R109" s="92"/>
      <c r="S109" s="92"/>
      <c r="T109" s="92"/>
      <c r="U109" s="92"/>
      <c r="V109" s="108"/>
      <c r="W109" s="108"/>
      <c r="X109" s="108"/>
      <c r="Y109" s="108"/>
      <c r="Z109" s="108"/>
      <c r="AA109" s="108"/>
    </row>
    <row r="110" spans="2:27" s="109" customFormat="1">
      <c r="B110" s="92"/>
      <c r="C110" s="92"/>
      <c r="D110" s="92"/>
      <c r="E110" s="92"/>
      <c r="F110" s="92"/>
      <c r="G110" s="92"/>
      <c r="H110" s="92"/>
      <c r="I110" s="92"/>
      <c r="J110" s="92"/>
      <c r="K110" s="110"/>
      <c r="L110" s="92"/>
      <c r="M110" s="92"/>
      <c r="N110" s="92"/>
      <c r="O110" s="92"/>
      <c r="P110" s="92"/>
      <c r="Q110" s="92"/>
      <c r="R110" s="92"/>
      <c r="S110" s="92"/>
      <c r="T110" s="92"/>
      <c r="U110" s="92"/>
      <c r="V110" s="108"/>
      <c r="W110" s="108"/>
      <c r="X110" s="108"/>
      <c r="Y110" s="108"/>
      <c r="Z110" s="108"/>
      <c r="AA110" s="108"/>
    </row>
    <row r="111" spans="2:27" s="109" customFormat="1">
      <c r="B111" s="92"/>
      <c r="C111" s="92"/>
      <c r="D111" s="92"/>
      <c r="E111" s="92"/>
      <c r="F111" s="92"/>
      <c r="G111" s="92"/>
      <c r="H111" s="92"/>
      <c r="I111" s="92"/>
      <c r="J111" s="92"/>
      <c r="K111" s="110"/>
      <c r="L111" s="92"/>
      <c r="M111" s="92"/>
      <c r="N111" s="92"/>
      <c r="O111" s="92"/>
      <c r="P111" s="92"/>
      <c r="Q111" s="92"/>
      <c r="R111" s="92"/>
      <c r="S111" s="92"/>
      <c r="T111" s="92"/>
      <c r="U111" s="92"/>
      <c r="V111" s="108"/>
      <c r="W111" s="108"/>
      <c r="X111" s="108"/>
      <c r="Y111" s="108"/>
      <c r="Z111" s="108"/>
      <c r="AA111" s="108"/>
    </row>
    <row r="112" spans="2:27" s="109" customFormat="1">
      <c r="B112" s="92"/>
      <c r="C112" s="92"/>
      <c r="D112" s="92"/>
      <c r="E112" s="92"/>
      <c r="F112" s="92"/>
      <c r="G112" s="92"/>
      <c r="H112" s="92"/>
      <c r="I112" s="92"/>
      <c r="J112" s="92"/>
      <c r="K112" s="110"/>
      <c r="L112" s="92"/>
      <c r="M112" s="92"/>
      <c r="N112" s="92"/>
      <c r="O112" s="92"/>
      <c r="P112" s="92"/>
      <c r="Q112" s="92"/>
      <c r="R112" s="92"/>
      <c r="S112" s="92"/>
      <c r="T112" s="92"/>
      <c r="U112" s="92"/>
      <c r="V112" s="108"/>
      <c r="W112" s="108"/>
      <c r="X112" s="108"/>
      <c r="Y112" s="108"/>
      <c r="Z112" s="108"/>
      <c r="AA112" s="108"/>
    </row>
    <row r="113" spans="2:27" s="109" customFormat="1">
      <c r="B113" s="92"/>
      <c r="C113" s="92"/>
      <c r="D113" s="92"/>
      <c r="E113" s="92"/>
      <c r="F113" s="92"/>
      <c r="G113" s="92"/>
      <c r="H113" s="92"/>
      <c r="I113" s="92"/>
      <c r="J113" s="92"/>
      <c r="K113" s="110"/>
      <c r="L113" s="92"/>
      <c r="M113" s="92"/>
      <c r="N113" s="92"/>
      <c r="O113" s="92"/>
      <c r="P113" s="92"/>
      <c r="Q113" s="92"/>
      <c r="R113" s="92"/>
      <c r="S113" s="92"/>
      <c r="T113" s="92"/>
      <c r="U113" s="92"/>
      <c r="V113" s="108"/>
      <c r="W113" s="108"/>
      <c r="X113" s="108"/>
      <c r="Y113" s="108"/>
      <c r="Z113" s="108"/>
      <c r="AA113" s="108"/>
    </row>
    <row r="114" spans="2:27" s="109" customFormat="1">
      <c r="B114" s="92"/>
      <c r="C114" s="92"/>
      <c r="D114" s="92"/>
      <c r="E114" s="92"/>
      <c r="F114" s="92"/>
      <c r="G114" s="92"/>
      <c r="H114" s="92"/>
      <c r="I114" s="92"/>
      <c r="J114" s="92"/>
      <c r="K114" s="110"/>
      <c r="L114" s="92"/>
      <c r="M114" s="92"/>
      <c r="N114" s="92"/>
      <c r="O114" s="92"/>
      <c r="P114" s="92"/>
      <c r="Q114" s="92"/>
      <c r="R114" s="92"/>
      <c r="S114" s="92"/>
      <c r="T114" s="92"/>
      <c r="U114" s="92"/>
      <c r="V114" s="108"/>
      <c r="W114" s="108"/>
      <c r="X114" s="108"/>
      <c r="Y114" s="108"/>
      <c r="Z114" s="108"/>
      <c r="AA114" s="108"/>
    </row>
    <row r="115" spans="2:27" s="109" customFormat="1">
      <c r="B115" s="92"/>
      <c r="C115" s="92"/>
      <c r="D115" s="92"/>
      <c r="E115" s="92"/>
      <c r="F115" s="92"/>
      <c r="G115" s="92"/>
      <c r="H115" s="92"/>
      <c r="I115" s="92"/>
      <c r="J115" s="92"/>
      <c r="K115" s="110"/>
      <c r="L115" s="92"/>
      <c r="M115" s="92"/>
      <c r="N115" s="92"/>
      <c r="O115" s="92"/>
      <c r="P115" s="92"/>
      <c r="Q115" s="92"/>
      <c r="R115" s="92"/>
      <c r="S115" s="92"/>
      <c r="T115" s="92"/>
      <c r="U115" s="92"/>
      <c r="V115" s="108"/>
      <c r="W115" s="108"/>
      <c r="X115" s="108"/>
      <c r="Y115" s="108"/>
      <c r="Z115" s="108"/>
      <c r="AA115" s="108"/>
    </row>
    <row r="116" spans="2:27" s="109" customFormat="1">
      <c r="B116" s="92"/>
      <c r="C116" s="92"/>
      <c r="D116" s="92"/>
      <c r="E116" s="92"/>
      <c r="F116" s="92"/>
      <c r="G116" s="92"/>
      <c r="H116" s="92"/>
      <c r="I116" s="92"/>
      <c r="J116" s="92"/>
      <c r="K116" s="110"/>
      <c r="L116" s="92"/>
      <c r="M116" s="92"/>
      <c r="N116" s="92"/>
      <c r="O116" s="92"/>
      <c r="P116" s="92"/>
      <c r="Q116" s="92"/>
      <c r="R116" s="92"/>
      <c r="S116" s="92"/>
      <c r="T116" s="92"/>
      <c r="U116" s="92"/>
      <c r="V116" s="108"/>
      <c r="W116" s="108"/>
      <c r="X116" s="108"/>
      <c r="Y116" s="108"/>
      <c r="Z116" s="108"/>
      <c r="AA116" s="108"/>
    </row>
    <row r="117" spans="2:27" s="109" customFormat="1">
      <c r="B117" s="92"/>
      <c r="C117" s="92"/>
      <c r="D117" s="92"/>
      <c r="E117" s="92"/>
      <c r="F117" s="92"/>
      <c r="G117" s="92"/>
      <c r="H117" s="92"/>
      <c r="I117" s="92"/>
      <c r="J117" s="92"/>
      <c r="K117" s="110"/>
      <c r="L117" s="92"/>
      <c r="M117" s="92"/>
      <c r="N117" s="92"/>
      <c r="O117" s="92"/>
      <c r="P117" s="92"/>
      <c r="Q117" s="92"/>
      <c r="R117" s="92"/>
      <c r="S117" s="92"/>
      <c r="T117" s="92"/>
      <c r="U117" s="92"/>
      <c r="V117" s="108"/>
      <c r="W117" s="108"/>
      <c r="X117" s="108"/>
      <c r="Y117" s="108"/>
      <c r="Z117" s="108"/>
      <c r="AA117" s="108"/>
    </row>
    <row r="118" spans="2:27" s="109" customFormat="1">
      <c r="B118" s="92"/>
      <c r="C118" s="92"/>
      <c r="D118" s="92"/>
      <c r="E118" s="92"/>
      <c r="F118" s="92"/>
      <c r="G118" s="92"/>
      <c r="H118" s="92"/>
      <c r="I118" s="92"/>
      <c r="J118" s="92"/>
      <c r="K118" s="110"/>
      <c r="L118" s="92"/>
      <c r="M118" s="92"/>
      <c r="N118" s="92"/>
      <c r="O118" s="92"/>
      <c r="P118" s="92"/>
      <c r="Q118" s="92"/>
      <c r="R118" s="92"/>
      <c r="S118" s="92"/>
      <c r="T118" s="92"/>
      <c r="U118" s="92"/>
      <c r="V118" s="108"/>
      <c r="W118" s="108"/>
      <c r="X118" s="108"/>
      <c r="Y118" s="108"/>
      <c r="Z118" s="108"/>
      <c r="AA118" s="108"/>
    </row>
    <row r="119" spans="2:27" s="109" customFormat="1">
      <c r="B119" s="92"/>
      <c r="C119" s="92"/>
      <c r="D119" s="92"/>
      <c r="E119" s="92"/>
      <c r="F119" s="92"/>
      <c r="G119" s="92"/>
      <c r="H119" s="92"/>
      <c r="I119" s="92"/>
      <c r="J119" s="92"/>
      <c r="K119" s="110"/>
      <c r="L119" s="92"/>
      <c r="M119" s="92"/>
      <c r="N119" s="92"/>
      <c r="O119" s="92"/>
      <c r="P119" s="92"/>
      <c r="Q119" s="92"/>
      <c r="R119" s="92"/>
      <c r="S119" s="92"/>
      <c r="T119" s="92"/>
      <c r="U119" s="92"/>
      <c r="V119" s="108"/>
      <c r="W119" s="108"/>
      <c r="X119" s="108"/>
      <c r="Y119" s="108"/>
      <c r="Z119" s="108"/>
      <c r="AA119" s="108"/>
    </row>
    <row r="120" spans="2:27" s="109" customFormat="1">
      <c r="B120" s="92"/>
      <c r="C120" s="92"/>
      <c r="D120" s="92"/>
      <c r="E120" s="92"/>
      <c r="F120" s="92"/>
      <c r="G120" s="92"/>
      <c r="H120" s="92"/>
      <c r="I120" s="92"/>
      <c r="J120" s="92"/>
      <c r="K120" s="110"/>
      <c r="L120" s="92"/>
      <c r="M120" s="92"/>
      <c r="N120" s="92"/>
      <c r="O120" s="92"/>
      <c r="P120" s="92"/>
      <c r="Q120" s="92"/>
      <c r="R120" s="92"/>
      <c r="S120" s="92"/>
      <c r="T120" s="92"/>
      <c r="U120" s="92"/>
      <c r="V120" s="108"/>
      <c r="W120" s="108"/>
      <c r="X120" s="108"/>
      <c r="Y120" s="108"/>
      <c r="Z120" s="108"/>
      <c r="AA120" s="108"/>
    </row>
    <row r="121" spans="2:27" s="109" customFormat="1">
      <c r="B121" s="92"/>
      <c r="C121" s="92"/>
      <c r="D121" s="92"/>
      <c r="E121" s="92"/>
      <c r="F121" s="92"/>
      <c r="G121" s="92"/>
      <c r="H121" s="92"/>
      <c r="I121" s="92"/>
      <c r="J121" s="92"/>
      <c r="K121" s="110"/>
      <c r="L121" s="92"/>
      <c r="M121" s="92"/>
      <c r="N121" s="92"/>
      <c r="O121" s="92"/>
      <c r="P121" s="92"/>
      <c r="Q121" s="92"/>
      <c r="R121" s="92"/>
      <c r="S121" s="92"/>
      <c r="T121" s="92"/>
      <c r="U121" s="92"/>
      <c r="V121" s="108"/>
      <c r="W121" s="108"/>
      <c r="X121" s="108"/>
      <c r="Y121" s="108"/>
      <c r="Z121" s="108"/>
      <c r="AA121" s="108"/>
    </row>
    <row r="122" spans="2:27" s="109" customFormat="1">
      <c r="B122" s="92"/>
      <c r="C122" s="92"/>
      <c r="D122" s="92"/>
      <c r="E122" s="92"/>
      <c r="F122" s="92"/>
      <c r="G122" s="92"/>
      <c r="H122" s="92"/>
      <c r="I122" s="92"/>
      <c r="J122" s="92"/>
      <c r="K122" s="110"/>
      <c r="L122" s="92"/>
      <c r="M122" s="92"/>
      <c r="N122" s="92"/>
      <c r="O122" s="92"/>
      <c r="P122" s="92"/>
      <c r="Q122" s="92"/>
      <c r="R122" s="92"/>
      <c r="S122" s="92"/>
      <c r="T122" s="92"/>
      <c r="U122" s="92"/>
      <c r="V122" s="108"/>
      <c r="W122" s="108"/>
      <c r="X122" s="108"/>
      <c r="Y122" s="108"/>
      <c r="Z122" s="108"/>
      <c r="AA122" s="108"/>
    </row>
    <row r="123" spans="2:27" s="109" customFormat="1">
      <c r="B123" s="92"/>
      <c r="C123" s="92"/>
      <c r="D123" s="92"/>
      <c r="E123" s="92"/>
      <c r="F123" s="92"/>
      <c r="G123" s="92"/>
      <c r="H123" s="92"/>
      <c r="I123" s="92"/>
      <c r="J123" s="92"/>
      <c r="K123" s="110"/>
      <c r="L123" s="92"/>
      <c r="M123" s="92"/>
      <c r="N123" s="92"/>
      <c r="O123" s="92"/>
      <c r="P123" s="92"/>
      <c r="Q123" s="92"/>
      <c r="R123" s="92"/>
      <c r="S123" s="92"/>
      <c r="T123" s="92"/>
      <c r="U123" s="92"/>
      <c r="V123" s="108"/>
      <c r="W123" s="108"/>
      <c r="X123" s="108"/>
      <c r="Y123" s="108"/>
      <c r="Z123" s="108"/>
      <c r="AA123" s="108"/>
    </row>
    <row r="124" spans="2:27" s="109" customFormat="1">
      <c r="B124" s="92"/>
      <c r="C124" s="92"/>
      <c r="D124" s="92"/>
      <c r="E124" s="92"/>
      <c r="F124" s="92"/>
      <c r="G124" s="92"/>
      <c r="H124" s="92"/>
      <c r="I124" s="92"/>
      <c r="J124" s="92"/>
      <c r="K124" s="110"/>
      <c r="L124" s="92"/>
      <c r="M124" s="92"/>
      <c r="N124" s="92"/>
      <c r="O124" s="92"/>
      <c r="P124" s="92"/>
      <c r="Q124" s="92"/>
      <c r="R124" s="92"/>
      <c r="S124" s="92"/>
      <c r="T124" s="92"/>
      <c r="U124" s="92"/>
      <c r="V124" s="108"/>
      <c r="W124" s="108"/>
      <c r="X124" s="108"/>
      <c r="Y124" s="108"/>
      <c r="Z124" s="108"/>
      <c r="AA124" s="108"/>
    </row>
    <row r="125" spans="2:27" s="109" customFormat="1">
      <c r="B125" s="92"/>
      <c r="C125" s="92"/>
      <c r="D125" s="92"/>
      <c r="E125" s="92"/>
      <c r="F125" s="92"/>
      <c r="G125" s="92"/>
      <c r="H125" s="92"/>
      <c r="I125" s="92"/>
      <c r="J125" s="92"/>
      <c r="K125" s="110"/>
      <c r="L125" s="92"/>
      <c r="M125" s="92"/>
      <c r="N125" s="92"/>
      <c r="O125" s="92"/>
      <c r="P125" s="92"/>
      <c r="Q125" s="92"/>
      <c r="R125" s="92"/>
      <c r="S125" s="92"/>
      <c r="T125" s="92"/>
      <c r="U125" s="92"/>
      <c r="V125" s="108"/>
      <c r="W125" s="108"/>
      <c r="X125" s="108"/>
      <c r="Y125" s="108"/>
      <c r="Z125" s="108"/>
      <c r="AA125" s="108"/>
    </row>
    <row r="126" spans="2:27" s="109" customFormat="1">
      <c r="B126" s="92"/>
      <c r="C126" s="92"/>
      <c r="D126" s="92"/>
      <c r="E126" s="92"/>
      <c r="F126" s="92"/>
      <c r="G126" s="92"/>
      <c r="H126" s="92"/>
      <c r="I126" s="92"/>
      <c r="J126" s="92"/>
      <c r="K126" s="110"/>
      <c r="L126" s="92"/>
      <c r="M126" s="92"/>
      <c r="N126" s="92"/>
      <c r="O126" s="92"/>
      <c r="P126" s="92"/>
      <c r="Q126" s="92"/>
      <c r="R126" s="92"/>
      <c r="S126" s="92"/>
      <c r="T126" s="92"/>
      <c r="U126" s="92"/>
      <c r="V126" s="108"/>
      <c r="W126" s="108"/>
      <c r="X126" s="108"/>
      <c r="Y126" s="108"/>
      <c r="Z126" s="108"/>
      <c r="AA126" s="108"/>
    </row>
    <row r="127" spans="2:27" s="109" customFormat="1">
      <c r="B127" s="92"/>
      <c r="C127" s="92"/>
      <c r="D127" s="92"/>
      <c r="E127" s="92"/>
      <c r="F127" s="92"/>
      <c r="G127" s="92"/>
      <c r="H127" s="92"/>
      <c r="I127" s="92"/>
      <c r="J127" s="92"/>
      <c r="K127" s="110"/>
      <c r="L127" s="92"/>
      <c r="M127" s="92"/>
      <c r="N127" s="92"/>
      <c r="O127" s="92"/>
      <c r="P127" s="92"/>
      <c r="Q127" s="92"/>
      <c r="R127" s="92"/>
      <c r="S127" s="92"/>
      <c r="T127" s="92"/>
      <c r="U127" s="92"/>
      <c r="V127" s="108"/>
      <c r="W127" s="108"/>
      <c r="X127" s="108"/>
      <c r="Y127" s="108"/>
      <c r="Z127" s="108"/>
      <c r="AA127" s="108"/>
    </row>
    <row r="128" spans="2:27" s="109" customFormat="1">
      <c r="B128" s="92"/>
      <c r="C128" s="92"/>
      <c r="D128" s="92"/>
      <c r="E128" s="92"/>
      <c r="F128" s="92"/>
      <c r="G128" s="92"/>
      <c r="H128" s="92"/>
      <c r="I128" s="92"/>
      <c r="J128" s="92"/>
      <c r="K128" s="110"/>
      <c r="L128" s="92"/>
      <c r="M128" s="92"/>
      <c r="N128" s="92"/>
      <c r="O128" s="92"/>
      <c r="P128" s="92"/>
      <c r="Q128" s="92"/>
      <c r="R128" s="92"/>
      <c r="S128" s="92"/>
      <c r="T128" s="92"/>
      <c r="U128" s="92"/>
      <c r="V128" s="108"/>
      <c r="W128" s="108"/>
      <c r="X128" s="108"/>
      <c r="Y128" s="108"/>
      <c r="Z128" s="108"/>
      <c r="AA128" s="108"/>
    </row>
    <row r="129" spans="2:27" s="109" customFormat="1">
      <c r="B129" s="92"/>
      <c r="C129" s="92"/>
      <c r="D129" s="92"/>
      <c r="E129" s="92"/>
      <c r="F129" s="92"/>
      <c r="G129" s="92"/>
      <c r="H129" s="92"/>
      <c r="I129" s="92"/>
      <c r="J129" s="92"/>
      <c r="K129" s="110"/>
      <c r="L129" s="92"/>
      <c r="M129" s="92"/>
      <c r="N129" s="92"/>
      <c r="O129" s="92"/>
      <c r="P129" s="92"/>
      <c r="Q129" s="92"/>
      <c r="R129" s="92"/>
      <c r="S129" s="92"/>
      <c r="T129" s="92"/>
      <c r="U129" s="92"/>
      <c r="V129" s="108"/>
      <c r="W129" s="108"/>
      <c r="X129" s="108"/>
      <c r="Y129" s="108"/>
      <c r="Z129" s="108"/>
      <c r="AA129" s="108"/>
    </row>
    <row r="130" spans="2:27" s="109" customFormat="1">
      <c r="B130" s="92"/>
      <c r="C130" s="92"/>
      <c r="D130" s="92"/>
      <c r="E130" s="92"/>
      <c r="F130" s="92"/>
      <c r="G130" s="92"/>
      <c r="H130" s="92"/>
      <c r="I130" s="92"/>
      <c r="J130" s="92"/>
      <c r="K130" s="110"/>
      <c r="L130" s="92"/>
      <c r="M130" s="92"/>
      <c r="N130" s="92"/>
      <c r="O130" s="92"/>
      <c r="P130" s="92"/>
      <c r="Q130" s="92"/>
      <c r="R130" s="92"/>
      <c r="S130" s="92"/>
      <c r="T130" s="92"/>
      <c r="U130" s="92"/>
      <c r="V130" s="108"/>
      <c r="W130" s="108"/>
      <c r="X130" s="108"/>
      <c r="Y130" s="108"/>
      <c r="Z130" s="108"/>
      <c r="AA130" s="108"/>
    </row>
    <row r="131" spans="2:27" s="109" customFormat="1">
      <c r="B131" s="92"/>
      <c r="C131" s="92"/>
      <c r="D131" s="92"/>
      <c r="E131" s="92"/>
      <c r="F131" s="92"/>
      <c r="G131" s="92"/>
      <c r="H131" s="92"/>
      <c r="I131" s="92"/>
      <c r="J131" s="92"/>
      <c r="K131" s="110"/>
      <c r="L131" s="92"/>
      <c r="M131" s="92"/>
      <c r="N131" s="92"/>
      <c r="O131" s="92"/>
      <c r="P131" s="92"/>
      <c r="Q131" s="92"/>
      <c r="R131" s="92"/>
      <c r="S131" s="92"/>
      <c r="T131" s="92"/>
      <c r="U131" s="92"/>
      <c r="V131" s="108"/>
      <c r="W131" s="108"/>
      <c r="X131" s="108"/>
      <c r="Y131" s="108"/>
      <c r="Z131" s="108"/>
      <c r="AA131" s="108"/>
    </row>
    <row r="132" spans="2:27" s="109" customFormat="1">
      <c r="B132" s="92"/>
      <c r="C132" s="92"/>
      <c r="D132" s="92"/>
      <c r="E132" s="92"/>
      <c r="F132" s="92"/>
      <c r="G132" s="92"/>
      <c r="H132" s="92"/>
      <c r="I132" s="92"/>
      <c r="J132" s="92"/>
      <c r="K132" s="110"/>
      <c r="L132" s="92"/>
      <c r="M132" s="92"/>
      <c r="N132" s="92"/>
      <c r="O132" s="92"/>
      <c r="P132" s="92"/>
      <c r="Q132" s="92"/>
      <c r="R132" s="92"/>
      <c r="S132" s="92"/>
      <c r="T132" s="92"/>
      <c r="U132" s="92"/>
      <c r="V132" s="108"/>
      <c r="W132" s="108"/>
      <c r="X132" s="108"/>
      <c r="Y132" s="108"/>
      <c r="Z132" s="108"/>
      <c r="AA132" s="108"/>
    </row>
    <row r="133" spans="2:27" s="109" customFormat="1">
      <c r="B133" s="92"/>
      <c r="C133" s="92"/>
      <c r="D133" s="92"/>
      <c r="E133" s="92"/>
      <c r="F133" s="92"/>
      <c r="G133" s="92"/>
      <c r="H133" s="92"/>
      <c r="I133" s="92"/>
      <c r="J133" s="92"/>
      <c r="K133" s="110"/>
      <c r="L133" s="92"/>
      <c r="M133" s="92"/>
      <c r="N133" s="92"/>
      <c r="O133" s="92"/>
      <c r="P133" s="92"/>
      <c r="Q133" s="92"/>
      <c r="R133" s="92"/>
      <c r="S133" s="92"/>
      <c r="T133" s="92"/>
      <c r="U133" s="92"/>
      <c r="V133" s="108"/>
      <c r="W133" s="108"/>
      <c r="X133" s="108"/>
      <c r="Y133" s="108"/>
      <c r="Z133" s="108"/>
      <c r="AA133" s="108"/>
    </row>
    <row r="134" spans="2:27" s="109" customFormat="1">
      <c r="B134" s="92"/>
      <c r="C134" s="92"/>
      <c r="D134" s="92"/>
      <c r="E134" s="92"/>
      <c r="F134" s="92"/>
      <c r="G134" s="92"/>
      <c r="H134" s="92"/>
      <c r="I134" s="92"/>
      <c r="J134" s="92"/>
      <c r="K134" s="110"/>
      <c r="L134" s="92"/>
      <c r="M134" s="92"/>
      <c r="N134" s="92"/>
      <c r="O134" s="92"/>
      <c r="P134" s="92"/>
      <c r="Q134" s="92"/>
      <c r="R134" s="92"/>
      <c r="S134" s="92"/>
      <c r="T134" s="92"/>
      <c r="U134" s="92"/>
      <c r="V134" s="108"/>
      <c r="W134" s="108"/>
      <c r="X134" s="108"/>
      <c r="Y134" s="108"/>
      <c r="Z134" s="108"/>
      <c r="AA134" s="108"/>
    </row>
    <row r="135" spans="2:27" s="109" customFormat="1">
      <c r="B135" s="92"/>
      <c r="C135" s="92"/>
      <c r="D135" s="92"/>
      <c r="E135" s="92"/>
      <c r="F135" s="92"/>
      <c r="G135" s="92"/>
      <c r="H135" s="92"/>
      <c r="I135" s="92"/>
      <c r="J135" s="92"/>
      <c r="K135" s="110"/>
      <c r="L135" s="92"/>
      <c r="M135" s="92"/>
      <c r="N135" s="92"/>
      <c r="O135" s="92"/>
      <c r="P135" s="92"/>
      <c r="Q135" s="92"/>
      <c r="R135" s="92"/>
      <c r="S135" s="92"/>
      <c r="T135" s="92"/>
      <c r="U135" s="92"/>
      <c r="V135" s="108"/>
      <c r="W135" s="108"/>
      <c r="X135" s="108"/>
      <c r="Y135" s="108"/>
      <c r="Z135" s="108"/>
      <c r="AA135" s="108"/>
    </row>
    <row r="136" spans="2:27" s="109" customFormat="1">
      <c r="B136" s="92"/>
      <c r="C136" s="92"/>
      <c r="D136" s="92"/>
      <c r="E136" s="92"/>
      <c r="F136" s="92"/>
      <c r="G136" s="92"/>
      <c r="H136" s="92"/>
      <c r="I136" s="92"/>
      <c r="J136" s="92"/>
      <c r="K136" s="110"/>
      <c r="L136" s="92"/>
      <c r="M136" s="92"/>
      <c r="N136" s="92"/>
      <c r="O136" s="92"/>
      <c r="P136" s="92"/>
      <c r="Q136" s="92"/>
      <c r="R136" s="92"/>
      <c r="S136" s="92"/>
      <c r="T136" s="92"/>
      <c r="U136" s="92"/>
      <c r="V136" s="108"/>
      <c r="W136" s="108"/>
      <c r="X136" s="108"/>
      <c r="Y136" s="108"/>
      <c r="Z136" s="108"/>
      <c r="AA136" s="108"/>
    </row>
    <row r="137" spans="2:27" s="109" customFormat="1">
      <c r="B137" s="92"/>
      <c r="C137" s="92"/>
      <c r="D137" s="92"/>
      <c r="E137" s="92"/>
      <c r="F137" s="92"/>
      <c r="G137" s="92"/>
      <c r="H137" s="92"/>
      <c r="I137" s="92"/>
      <c r="J137" s="92"/>
      <c r="K137" s="110"/>
      <c r="L137" s="92"/>
      <c r="M137" s="92"/>
      <c r="N137" s="92"/>
      <c r="O137" s="92"/>
      <c r="P137" s="92"/>
      <c r="Q137" s="92"/>
      <c r="R137" s="92"/>
      <c r="S137" s="92"/>
      <c r="T137" s="92"/>
      <c r="U137" s="92"/>
      <c r="V137" s="108"/>
      <c r="W137" s="108"/>
      <c r="X137" s="108"/>
      <c r="Y137" s="108"/>
      <c r="Z137" s="108"/>
      <c r="AA137" s="108"/>
    </row>
    <row r="138" spans="2:27" s="109" customFormat="1">
      <c r="B138" s="92"/>
      <c r="C138" s="92"/>
      <c r="D138" s="92"/>
      <c r="E138" s="92"/>
      <c r="F138" s="92"/>
      <c r="G138" s="92"/>
      <c r="H138" s="92"/>
      <c r="I138" s="92"/>
      <c r="J138" s="92"/>
      <c r="K138" s="110"/>
      <c r="L138" s="92"/>
      <c r="M138" s="92"/>
      <c r="N138" s="92"/>
      <c r="O138" s="92"/>
      <c r="P138" s="92"/>
      <c r="Q138" s="92"/>
      <c r="R138" s="92"/>
      <c r="S138" s="92"/>
      <c r="T138" s="92"/>
      <c r="U138" s="92"/>
      <c r="V138" s="108"/>
      <c r="W138" s="108"/>
      <c r="X138" s="108"/>
      <c r="Y138" s="108"/>
      <c r="Z138" s="108"/>
      <c r="AA138" s="108"/>
    </row>
    <row r="139" spans="2:27" s="109" customFormat="1">
      <c r="B139" s="92"/>
      <c r="C139" s="92"/>
      <c r="D139" s="92"/>
      <c r="E139" s="92"/>
      <c r="F139" s="92"/>
      <c r="G139" s="92"/>
      <c r="H139" s="92"/>
      <c r="I139" s="92"/>
      <c r="J139" s="92"/>
      <c r="K139" s="110"/>
      <c r="L139" s="92"/>
      <c r="M139" s="92"/>
      <c r="N139" s="92"/>
      <c r="O139" s="92"/>
      <c r="P139" s="92"/>
      <c r="Q139" s="92"/>
      <c r="R139" s="92"/>
      <c r="S139" s="92"/>
      <c r="T139" s="92"/>
      <c r="U139" s="92"/>
      <c r="V139" s="108"/>
      <c r="W139" s="108"/>
      <c r="X139" s="108"/>
      <c r="Y139" s="108"/>
      <c r="Z139" s="108"/>
      <c r="AA139" s="108"/>
    </row>
    <row r="140" spans="2:27" s="109" customFormat="1">
      <c r="B140" s="92"/>
      <c r="C140" s="92"/>
      <c r="D140" s="92"/>
      <c r="E140" s="92"/>
      <c r="F140" s="92"/>
      <c r="G140" s="92"/>
      <c r="H140" s="92"/>
      <c r="I140" s="92"/>
      <c r="J140" s="92"/>
      <c r="K140" s="110"/>
      <c r="L140" s="92"/>
      <c r="M140" s="92"/>
      <c r="N140" s="92"/>
      <c r="O140" s="92"/>
      <c r="P140" s="92"/>
      <c r="Q140" s="92"/>
      <c r="R140" s="92"/>
      <c r="S140" s="92"/>
      <c r="T140" s="92"/>
      <c r="U140" s="92"/>
      <c r="V140" s="108"/>
      <c r="W140" s="108"/>
      <c r="X140" s="108"/>
      <c r="Y140" s="108"/>
      <c r="Z140" s="108"/>
      <c r="AA140" s="108"/>
    </row>
    <row r="141" spans="2:27" s="109" customFormat="1">
      <c r="B141" s="92"/>
      <c r="C141" s="92"/>
      <c r="D141" s="92"/>
      <c r="E141" s="92"/>
      <c r="F141" s="92"/>
      <c r="G141" s="92"/>
      <c r="H141" s="92"/>
      <c r="I141" s="92"/>
      <c r="J141" s="92"/>
      <c r="K141" s="110"/>
      <c r="L141" s="92"/>
      <c r="M141" s="92"/>
      <c r="N141" s="92"/>
      <c r="O141" s="92"/>
      <c r="P141" s="92"/>
      <c r="Q141" s="92"/>
      <c r="R141" s="92"/>
      <c r="S141" s="92"/>
      <c r="T141" s="92"/>
      <c r="U141" s="92"/>
      <c r="V141" s="108"/>
      <c r="W141" s="108"/>
      <c r="X141" s="108"/>
      <c r="Y141" s="108"/>
      <c r="Z141" s="108"/>
      <c r="AA141" s="108"/>
    </row>
    <row r="142" spans="2:27" s="109" customFormat="1">
      <c r="B142" s="92"/>
      <c r="C142" s="92"/>
      <c r="D142" s="92"/>
      <c r="E142" s="92"/>
      <c r="F142" s="92"/>
      <c r="G142" s="92"/>
      <c r="H142" s="92"/>
      <c r="I142" s="92"/>
      <c r="J142" s="92"/>
      <c r="K142" s="110"/>
      <c r="L142" s="92"/>
      <c r="M142" s="92"/>
      <c r="N142" s="92"/>
      <c r="O142" s="92"/>
      <c r="P142" s="92"/>
      <c r="Q142" s="92"/>
      <c r="R142" s="92"/>
      <c r="S142" s="92"/>
      <c r="T142" s="92"/>
      <c r="U142" s="92"/>
      <c r="V142" s="108"/>
      <c r="W142" s="108"/>
      <c r="X142" s="108"/>
      <c r="Y142" s="108"/>
      <c r="Z142" s="108"/>
      <c r="AA142" s="108"/>
    </row>
    <row r="143" spans="2:27" s="109" customFormat="1">
      <c r="B143" s="92"/>
      <c r="C143" s="92"/>
      <c r="D143" s="92"/>
      <c r="E143" s="92"/>
      <c r="F143" s="92"/>
      <c r="G143" s="92"/>
      <c r="H143" s="92"/>
      <c r="I143" s="92"/>
      <c r="J143" s="92"/>
      <c r="K143" s="110"/>
      <c r="L143" s="92"/>
      <c r="M143" s="92"/>
      <c r="N143" s="92"/>
      <c r="O143" s="92"/>
      <c r="P143" s="92"/>
      <c r="Q143" s="92"/>
      <c r="R143" s="92"/>
      <c r="S143" s="92"/>
      <c r="T143" s="92"/>
      <c r="U143" s="92"/>
      <c r="V143" s="108"/>
      <c r="W143" s="108"/>
      <c r="X143" s="108"/>
      <c r="Y143" s="108"/>
      <c r="Z143" s="108"/>
      <c r="AA143" s="108"/>
    </row>
    <row r="144" spans="2:27" s="109" customFormat="1">
      <c r="B144" s="92"/>
      <c r="C144" s="92"/>
      <c r="D144" s="92"/>
      <c r="E144" s="92"/>
      <c r="F144" s="92"/>
      <c r="G144" s="92"/>
      <c r="H144" s="92"/>
      <c r="I144" s="92"/>
      <c r="J144" s="92"/>
      <c r="K144" s="110"/>
      <c r="L144" s="92"/>
      <c r="M144" s="92"/>
      <c r="N144" s="92"/>
      <c r="O144" s="92"/>
      <c r="P144" s="92"/>
      <c r="Q144" s="92"/>
      <c r="R144" s="92"/>
      <c r="S144" s="92"/>
      <c r="T144" s="92"/>
      <c r="U144" s="92"/>
      <c r="V144" s="108"/>
      <c r="W144" s="108"/>
      <c r="X144" s="108"/>
      <c r="Y144" s="108"/>
      <c r="Z144" s="108"/>
      <c r="AA144" s="108"/>
    </row>
    <row r="145" spans="2:27" s="109" customFormat="1">
      <c r="B145" s="92"/>
      <c r="C145" s="92"/>
      <c r="D145" s="92"/>
      <c r="E145" s="92"/>
      <c r="F145" s="92"/>
      <c r="G145" s="92"/>
      <c r="H145" s="92"/>
      <c r="I145" s="92"/>
      <c r="J145" s="92"/>
      <c r="K145" s="110"/>
      <c r="L145" s="92"/>
      <c r="M145" s="92"/>
      <c r="N145" s="92"/>
      <c r="O145" s="92"/>
      <c r="P145" s="92"/>
      <c r="Q145" s="92"/>
      <c r="R145" s="92"/>
      <c r="S145" s="92"/>
      <c r="T145" s="92"/>
      <c r="U145" s="92"/>
      <c r="V145" s="108"/>
      <c r="W145" s="108"/>
      <c r="X145" s="108"/>
      <c r="Y145" s="108"/>
      <c r="Z145" s="108"/>
      <c r="AA145" s="108"/>
    </row>
    <row r="146" spans="2:27" s="109" customFormat="1">
      <c r="B146" s="92"/>
      <c r="C146" s="92"/>
      <c r="D146" s="92"/>
      <c r="E146" s="92"/>
      <c r="F146" s="92"/>
      <c r="G146" s="92"/>
      <c r="H146" s="92"/>
      <c r="I146" s="92"/>
      <c r="J146" s="92"/>
      <c r="K146" s="110"/>
      <c r="L146" s="92"/>
      <c r="M146" s="92"/>
      <c r="N146" s="92"/>
      <c r="O146" s="92"/>
      <c r="P146" s="92"/>
      <c r="Q146" s="92"/>
      <c r="R146" s="92"/>
      <c r="S146" s="92"/>
      <c r="T146" s="92"/>
      <c r="U146" s="92"/>
      <c r="V146" s="108"/>
      <c r="W146" s="108"/>
      <c r="X146" s="108"/>
      <c r="Y146" s="108"/>
      <c r="Z146" s="108"/>
      <c r="AA146" s="108"/>
    </row>
    <row r="147" spans="2:27" s="109" customFormat="1">
      <c r="B147" s="92"/>
      <c r="C147" s="92"/>
      <c r="D147" s="92"/>
      <c r="E147" s="92"/>
      <c r="F147" s="92"/>
      <c r="G147" s="92"/>
      <c r="H147" s="92"/>
      <c r="I147" s="92"/>
      <c r="J147" s="92"/>
      <c r="K147" s="110"/>
      <c r="L147" s="92"/>
      <c r="M147" s="92"/>
      <c r="N147" s="92"/>
      <c r="O147" s="92"/>
      <c r="P147" s="92"/>
      <c r="Q147" s="92"/>
      <c r="R147" s="92"/>
      <c r="S147" s="92"/>
      <c r="T147" s="92"/>
      <c r="U147" s="92"/>
      <c r="V147" s="108"/>
      <c r="W147" s="108"/>
      <c r="X147" s="108"/>
      <c r="Y147" s="108"/>
      <c r="Z147" s="108"/>
      <c r="AA147" s="108"/>
    </row>
    <row r="148" spans="2:27" s="109" customFormat="1">
      <c r="B148" s="92"/>
      <c r="C148" s="92"/>
      <c r="D148" s="92"/>
      <c r="E148" s="92"/>
      <c r="F148" s="92"/>
      <c r="G148" s="92"/>
      <c r="H148" s="92"/>
      <c r="I148" s="92"/>
      <c r="J148" s="92"/>
      <c r="K148" s="110"/>
      <c r="L148" s="92"/>
      <c r="M148" s="92"/>
      <c r="N148" s="92"/>
      <c r="O148" s="92"/>
      <c r="P148" s="92"/>
      <c r="Q148" s="92"/>
      <c r="R148" s="92"/>
      <c r="S148" s="92"/>
      <c r="T148" s="92"/>
      <c r="U148" s="92"/>
      <c r="V148" s="108"/>
      <c r="W148" s="108"/>
      <c r="X148" s="108"/>
      <c r="Y148" s="108"/>
      <c r="Z148" s="108"/>
      <c r="AA148" s="108"/>
    </row>
    <row r="149" spans="2:27" s="109" customFormat="1">
      <c r="B149" s="92"/>
      <c r="C149" s="92"/>
      <c r="D149" s="92"/>
      <c r="E149" s="92"/>
      <c r="F149" s="92"/>
      <c r="G149" s="92"/>
      <c r="H149" s="92"/>
      <c r="I149" s="92"/>
      <c r="J149" s="92"/>
      <c r="K149" s="110"/>
      <c r="L149" s="92"/>
      <c r="M149" s="92"/>
      <c r="N149" s="92"/>
      <c r="O149" s="92"/>
      <c r="P149" s="92"/>
      <c r="Q149" s="92"/>
      <c r="R149" s="92"/>
      <c r="S149" s="92"/>
      <c r="T149" s="92"/>
      <c r="U149" s="92"/>
      <c r="V149" s="108"/>
      <c r="W149" s="108"/>
      <c r="X149" s="108"/>
      <c r="Y149" s="108"/>
      <c r="Z149" s="108"/>
      <c r="AA149" s="108"/>
    </row>
    <row r="150" spans="2:27" s="109" customFormat="1">
      <c r="B150" s="92"/>
      <c r="C150" s="92"/>
      <c r="D150" s="92"/>
      <c r="E150" s="92"/>
      <c r="F150" s="92"/>
      <c r="G150" s="92"/>
      <c r="H150" s="92"/>
      <c r="I150" s="92"/>
      <c r="J150" s="92"/>
      <c r="K150" s="110"/>
      <c r="L150" s="92"/>
      <c r="M150" s="92"/>
      <c r="N150" s="92"/>
      <c r="O150" s="92"/>
      <c r="P150" s="92"/>
      <c r="Q150" s="92"/>
      <c r="R150" s="92"/>
      <c r="S150" s="92"/>
      <c r="T150" s="92"/>
      <c r="U150" s="92"/>
      <c r="V150" s="108"/>
      <c r="W150" s="108"/>
      <c r="X150" s="108"/>
      <c r="Y150" s="108"/>
      <c r="Z150" s="108"/>
      <c r="AA150" s="108"/>
    </row>
    <row r="151" spans="2:27" s="109" customFormat="1">
      <c r="B151" s="92"/>
      <c r="C151" s="92"/>
      <c r="D151" s="92"/>
      <c r="E151" s="92"/>
      <c r="F151" s="92"/>
      <c r="G151" s="92"/>
      <c r="H151" s="92"/>
      <c r="I151" s="92"/>
      <c r="J151" s="92"/>
      <c r="K151" s="110"/>
      <c r="L151" s="92"/>
      <c r="M151" s="92"/>
      <c r="N151" s="92"/>
      <c r="O151" s="92"/>
      <c r="P151" s="92"/>
      <c r="Q151" s="92"/>
      <c r="R151" s="92"/>
      <c r="S151" s="92"/>
      <c r="T151" s="92"/>
      <c r="U151" s="92"/>
      <c r="V151" s="108"/>
      <c r="W151" s="108"/>
      <c r="X151" s="108"/>
      <c r="Y151" s="108"/>
      <c r="Z151" s="108"/>
      <c r="AA151" s="108"/>
    </row>
    <row r="152" spans="2:27" s="109" customFormat="1">
      <c r="B152" s="92"/>
      <c r="C152" s="92"/>
      <c r="D152" s="92"/>
      <c r="E152" s="92"/>
      <c r="F152" s="92"/>
      <c r="G152" s="92"/>
      <c r="H152" s="92"/>
      <c r="I152" s="92"/>
      <c r="J152" s="92"/>
      <c r="K152" s="110"/>
      <c r="L152" s="92"/>
      <c r="M152" s="92"/>
      <c r="N152" s="92"/>
      <c r="O152" s="92"/>
      <c r="P152" s="92"/>
      <c r="Q152" s="92"/>
      <c r="R152" s="92"/>
      <c r="S152" s="92"/>
      <c r="T152" s="92"/>
      <c r="U152" s="92"/>
      <c r="V152" s="108"/>
      <c r="W152" s="108"/>
      <c r="X152" s="108"/>
      <c r="Y152" s="108"/>
      <c r="Z152" s="108"/>
      <c r="AA152" s="108"/>
    </row>
    <row r="153" spans="2:27" s="109" customFormat="1">
      <c r="B153" s="92"/>
      <c r="C153" s="92"/>
      <c r="D153" s="92"/>
      <c r="E153" s="92"/>
      <c r="F153" s="92"/>
      <c r="G153" s="92"/>
      <c r="H153" s="92"/>
      <c r="I153" s="92"/>
      <c r="J153" s="92"/>
      <c r="K153" s="110"/>
      <c r="L153" s="92"/>
      <c r="M153" s="92"/>
      <c r="N153" s="92"/>
      <c r="O153" s="92"/>
      <c r="P153" s="92"/>
      <c r="Q153" s="92"/>
      <c r="R153" s="92"/>
      <c r="S153" s="92"/>
      <c r="T153" s="92"/>
      <c r="U153" s="92"/>
      <c r="V153" s="108"/>
      <c r="W153" s="108"/>
      <c r="X153" s="108"/>
      <c r="Y153" s="108"/>
      <c r="Z153" s="108"/>
      <c r="AA153" s="108"/>
    </row>
    <row r="154" spans="2:27" s="109" customFormat="1">
      <c r="B154" s="92"/>
      <c r="C154" s="92"/>
      <c r="D154" s="92"/>
      <c r="E154" s="92"/>
      <c r="F154" s="92"/>
      <c r="G154" s="92"/>
      <c r="H154" s="92"/>
      <c r="I154" s="92"/>
      <c r="J154" s="92"/>
      <c r="K154" s="110"/>
      <c r="L154" s="92"/>
      <c r="M154" s="92"/>
      <c r="N154" s="92"/>
      <c r="O154" s="92"/>
      <c r="P154" s="92"/>
      <c r="Q154" s="92"/>
      <c r="R154" s="92"/>
      <c r="S154" s="92"/>
      <c r="T154" s="92"/>
      <c r="U154" s="92"/>
      <c r="V154" s="108"/>
      <c r="W154" s="108"/>
      <c r="X154" s="108"/>
      <c r="Y154" s="108"/>
      <c r="Z154" s="108"/>
      <c r="AA154" s="108"/>
    </row>
    <row r="155" spans="2:27" s="109" customFormat="1">
      <c r="B155" s="92"/>
      <c r="C155" s="92"/>
      <c r="D155" s="92"/>
      <c r="E155" s="92"/>
      <c r="F155" s="92"/>
      <c r="G155" s="92"/>
      <c r="H155" s="92"/>
      <c r="I155" s="92"/>
      <c r="J155" s="92"/>
      <c r="K155" s="110"/>
      <c r="L155" s="92"/>
      <c r="M155" s="92"/>
      <c r="N155" s="92"/>
      <c r="O155" s="92"/>
      <c r="P155" s="92"/>
      <c r="Q155" s="92"/>
      <c r="R155" s="92"/>
      <c r="S155" s="92"/>
      <c r="T155" s="92"/>
      <c r="U155" s="92"/>
      <c r="V155" s="108"/>
      <c r="W155" s="108"/>
      <c r="X155" s="108"/>
      <c r="Y155" s="108"/>
      <c r="Z155" s="108"/>
      <c r="AA155" s="108"/>
    </row>
    <row r="156" spans="2:27" s="109" customFormat="1">
      <c r="B156" s="92"/>
      <c r="C156" s="92"/>
      <c r="D156" s="92"/>
      <c r="E156" s="92"/>
      <c r="F156" s="92"/>
      <c r="G156" s="92"/>
      <c r="H156" s="92"/>
      <c r="I156" s="92"/>
      <c r="J156" s="92"/>
      <c r="K156" s="110"/>
      <c r="L156" s="92"/>
      <c r="M156" s="92"/>
      <c r="N156" s="92"/>
      <c r="O156" s="92"/>
      <c r="P156" s="92"/>
      <c r="Q156" s="92"/>
      <c r="R156" s="92"/>
      <c r="S156" s="92"/>
      <c r="T156" s="92"/>
      <c r="U156" s="92"/>
      <c r="V156" s="108"/>
      <c r="W156" s="108"/>
      <c r="X156" s="108"/>
      <c r="Y156" s="108"/>
      <c r="Z156" s="108"/>
      <c r="AA156" s="108"/>
    </row>
    <row r="157" spans="2:27" s="109" customFormat="1">
      <c r="B157" s="92"/>
      <c r="C157" s="92"/>
      <c r="D157" s="92"/>
      <c r="E157" s="92"/>
      <c r="F157" s="92"/>
      <c r="G157" s="92"/>
      <c r="H157" s="92"/>
      <c r="I157" s="92"/>
      <c r="J157" s="92"/>
      <c r="K157" s="110"/>
      <c r="L157" s="92"/>
      <c r="M157" s="92"/>
      <c r="N157" s="92"/>
      <c r="O157" s="92"/>
      <c r="P157" s="92"/>
      <c r="Q157" s="92"/>
      <c r="R157" s="92"/>
      <c r="S157" s="92"/>
      <c r="T157" s="92"/>
      <c r="U157" s="92"/>
      <c r="V157" s="108"/>
      <c r="W157" s="108"/>
      <c r="X157" s="108"/>
      <c r="Y157" s="108"/>
      <c r="Z157" s="108"/>
      <c r="AA157" s="108"/>
    </row>
    <row r="158" spans="2:27" s="109" customFormat="1">
      <c r="B158" s="92"/>
      <c r="C158" s="92"/>
      <c r="D158" s="92"/>
      <c r="E158" s="92"/>
      <c r="F158" s="92"/>
      <c r="G158" s="92"/>
      <c r="H158" s="92"/>
      <c r="I158" s="92"/>
      <c r="J158" s="92"/>
      <c r="K158" s="110"/>
      <c r="L158" s="92"/>
      <c r="M158" s="92"/>
      <c r="N158" s="92"/>
      <c r="O158" s="92"/>
      <c r="P158" s="92"/>
      <c r="Q158" s="92"/>
      <c r="R158" s="92"/>
      <c r="S158" s="92"/>
      <c r="T158" s="92"/>
      <c r="U158" s="92"/>
      <c r="V158" s="108"/>
      <c r="W158" s="108"/>
      <c r="X158" s="108"/>
      <c r="Y158" s="108"/>
      <c r="Z158" s="108"/>
      <c r="AA158" s="108"/>
    </row>
    <row r="159" spans="2:27" s="109" customFormat="1">
      <c r="B159" s="92"/>
      <c r="C159" s="92"/>
      <c r="D159" s="92"/>
      <c r="E159" s="92"/>
      <c r="F159" s="92"/>
      <c r="G159" s="92"/>
      <c r="H159" s="92"/>
      <c r="I159" s="92"/>
      <c r="J159" s="92"/>
      <c r="K159" s="110"/>
      <c r="L159" s="92"/>
      <c r="M159" s="92"/>
      <c r="N159" s="92"/>
      <c r="O159" s="92"/>
      <c r="P159" s="92"/>
      <c r="Q159" s="92"/>
      <c r="R159" s="92"/>
      <c r="S159" s="92"/>
      <c r="T159" s="92"/>
      <c r="U159" s="92"/>
      <c r="V159" s="108"/>
      <c r="W159" s="108"/>
      <c r="X159" s="108"/>
      <c r="Y159" s="108"/>
      <c r="Z159" s="108"/>
      <c r="AA159" s="108"/>
    </row>
    <row r="160" spans="2:27" s="109" customFormat="1">
      <c r="B160" s="92"/>
      <c r="C160" s="92"/>
      <c r="D160" s="92"/>
      <c r="E160" s="92"/>
      <c r="F160" s="92"/>
      <c r="G160" s="92"/>
      <c r="H160" s="92"/>
      <c r="I160" s="92"/>
      <c r="J160" s="92"/>
      <c r="K160" s="110"/>
      <c r="L160" s="92"/>
      <c r="M160" s="92"/>
      <c r="N160" s="92"/>
      <c r="O160" s="92"/>
      <c r="P160" s="92"/>
      <c r="Q160" s="92"/>
      <c r="R160" s="92"/>
      <c r="S160" s="92"/>
      <c r="T160" s="92"/>
      <c r="U160" s="92"/>
      <c r="V160" s="108"/>
      <c r="W160" s="108"/>
      <c r="X160" s="108"/>
      <c r="Y160" s="108"/>
      <c r="Z160" s="108"/>
      <c r="AA160" s="108"/>
    </row>
    <row r="161" spans="2:27" s="109" customFormat="1">
      <c r="B161" s="92"/>
      <c r="C161" s="92"/>
      <c r="D161" s="92"/>
      <c r="E161" s="92"/>
      <c r="F161" s="92"/>
      <c r="G161" s="92"/>
      <c r="H161" s="92"/>
      <c r="I161" s="92"/>
      <c r="J161" s="92"/>
      <c r="K161" s="110"/>
      <c r="L161" s="92"/>
      <c r="M161" s="92"/>
      <c r="N161" s="92"/>
      <c r="O161" s="92"/>
      <c r="P161" s="92"/>
      <c r="Q161" s="92"/>
      <c r="R161" s="92"/>
      <c r="S161" s="92"/>
      <c r="T161" s="92"/>
      <c r="U161" s="92"/>
      <c r="V161" s="108"/>
      <c r="W161" s="108"/>
      <c r="X161" s="108"/>
      <c r="Y161" s="108"/>
      <c r="Z161" s="108"/>
      <c r="AA161" s="108"/>
    </row>
    <row r="162" spans="2:27" s="109" customFormat="1">
      <c r="B162" s="92"/>
      <c r="C162" s="92"/>
      <c r="D162" s="92"/>
      <c r="E162" s="92"/>
      <c r="F162" s="92"/>
      <c r="G162" s="92"/>
      <c r="H162" s="92"/>
      <c r="I162" s="92"/>
      <c r="J162" s="92"/>
      <c r="K162" s="110"/>
      <c r="L162" s="92"/>
      <c r="M162" s="92"/>
      <c r="N162" s="92"/>
      <c r="O162" s="92"/>
      <c r="P162" s="92"/>
      <c r="Q162" s="92"/>
      <c r="R162" s="92"/>
      <c r="S162" s="92"/>
      <c r="T162" s="92"/>
      <c r="U162" s="92"/>
      <c r="V162" s="108"/>
      <c r="W162" s="108"/>
      <c r="X162" s="108"/>
      <c r="Y162" s="108"/>
      <c r="Z162" s="108"/>
      <c r="AA162" s="108"/>
    </row>
    <row r="163" spans="2:27" s="109" customFormat="1">
      <c r="B163" s="92"/>
      <c r="C163" s="92"/>
      <c r="D163" s="92"/>
      <c r="E163" s="92"/>
      <c r="F163" s="92"/>
      <c r="G163" s="92"/>
      <c r="H163" s="92"/>
      <c r="I163" s="92"/>
      <c r="J163" s="92"/>
      <c r="K163" s="110"/>
      <c r="L163" s="92"/>
      <c r="M163" s="92"/>
      <c r="N163" s="92"/>
      <c r="O163" s="92"/>
      <c r="P163" s="92"/>
      <c r="Q163" s="92"/>
      <c r="R163" s="92"/>
      <c r="S163" s="92"/>
      <c r="T163" s="92"/>
      <c r="U163" s="92"/>
      <c r="V163" s="108"/>
      <c r="W163" s="108"/>
      <c r="X163" s="108"/>
      <c r="Y163" s="108"/>
      <c r="Z163" s="108"/>
      <c r="AA163" s="108"/>
    </row>
    <row r="164" spans="2:27" s="109" customFormat="1">
      <c r="B164" s="92"/>
      <c r="C164" s="92"/>
      <c r="D164" s="92"/>
      <c r="E164" s="92"/>
      <c r="F164" s="92"/>
      <c r="G164" s="92"/>
      <c r="H164" s="92"/>
      <c r="I164" s="92"/>
      <c r="J164" s="92"/>
      <c r="K164" s="110"/>
      <c r="L164" s="92"/>
      <c r="M164" s="92"/>
      <c r="N164" s="92"/>
      <c r="O164" s="92"/>
      <c r="P164" s="92"/>
      <c r="Q164" s="92"/>
      <c r="R164" s="92"/>
      <c r="S164" s="92"/>
      <c r="T164" s="92"/>
      <c r="U164" s="92"/>
      <c r="V164" s="108"/>
      <c r="W164" s="108"/>
      <c r="X164" s="108"/>
      <c r="Y164" s="108"/>
      <c r="Z164" s="108"/>
      <c r="AA164" s="108"/>
    </row>
    <row r="165" spans="2:27" s="109" customFormat="1">
      <c r="B165" s="92"/>
      <c r="C165" s="92"/>
      <c r="D165" s="92"/>
      <c r="E165" s="92"/>
      <c r="F165" s="92"/>
      <c r="G165" s="92"/>
      <c r="H165" s="92"/>
      <c r="I165" s="92"/>
      <c r="J165" s="92"/>
      <c r="K165" s="110"/>
      <c r="L165" s="92"/>
      <c r="M165" s="92"/>
      <c r="N165" s="92"/>
      <c r="O165" s="92"/>
      <c r="P165" s="92"/>
      <c r="Q165" s="92"/>
      <c r="R165" s="92"/>
      <c r="S165" s="92"/>
      <c r="T165" s="92"/>
      <c r="U165" s="92"/>
      <c r="V165" s="108"/>
      <c r="W165" s="108"/>
      <c r="X165" s="108"/>
      <c r="Y165" s="108"/>
      <c r="Z165" s="108"/>
      <c r="AA165" s="108"/>
    </row>
    <row r="166" spans="2:27" s="109" customFormat="1">
      <c r="B166" s="92"/>
      <c r="C166" s="92"/>
      <c r="D166" s="92"/>
      <c r="E166" s="92"/>
      <c r="F166" s="92"/>
      <c r="G166" s="92"/>
      <c r="H166" s="92"/>
      <c r="I166" s="92"/>
      <c r="J166" s="92"/>
      <c r="K166" s="110"/>
      <c r="L166" s="92"/>
      <c r="M166" s="92"/>
      <c r="N166" s="92"/>
      <c r="O166" s="92"/>
      <c r="P166" s="92"/>
      <c r="Q166" s="92"/>
      <c r="R166" s="92"/>
      <c r="S166" s="92"/>
      <c r="T166" s="92"/>
      <c r="U166" s="92"/>
      <c r="V166" s="108"/>
      <c r="W166" s="108"/>
      <c r="X166" s="108"/>
      <c r="Y166" s="108"/>
      <c r="Z166" s="108"/>
      <c r="AA166" s="108"/>
    </row>
    <row r="167" spans="2:27" s="109" customFormat="1">
      <c r="B167" s="92"/>
      <c r="C167" s="92"/>
      <c r="D167" s="92"/>
      <c r="E167" s="92"/>
      <c r="F167" s="92"/>
      <c r="G167" s="92"/>
      <c r="H167" s="92"/>
      <c r="I167" s="92"/>
      <c r="J167" s="92"/>
      <c r="K167" s="110"/>
      <c r="L167" s="92"/>
      <c r="M167" s="92"/>
      <c r="N167" s="92"/>
      <c r="O167" s="92"/>
      <c r="P167" s="92"/>
      <c r="Q167" s="92"/>
      <c r="R167" s="92"/>
      <c r="S167" s="92"/>
      <c r="T167" s="92"/>
      <c r="U167" s="92"/>
      <c r="V167" s="108"/>
      <c r="W167" s="108"/>
      <c r="X167" s="108"/>
      <c r="Y167" s="108"/>
      <c r="Z167" s="108"/>
      <c r="AA167" s="108"/>
    </row>
    <row r="168" spans="2:27" s="109" customFormat="1">
      <c r="B168" s="92"/>
      <c r="C168" s="92"/>
      <c r="D168" s="92"/>
      <c r="E168" s="92"/>
      <c r="F168" s="92"/>
      <c r="G168" s="92"/>
      <c r="H168" s="92"/>
      <c r="I168" s="92"/>
      <c r="J168" s="92"/>
      <c r="K168" s="110"/>
      <c r="L168" s="92"/>
      <c r="M168" s="92"/>
      <c r="N168" s="92"/>
      <c r="O168" s="92"/>
      <c r="P168" s="92"/>
      <c r="Q168" s="92"/>
      <c r="R168" s="92"/>
      <c r="S168" s="92"/>
      <c r="T168" s="92"/>
      <c r="U168" s="92"/>
      <c r="V168" s="108"/>
      <c r="W168" s="108"/>
      <c r="X168" s="108"/>
      <c r="Y168" s="108"/>
      <c r="Z168" s="108"/>
      <c r="AA168" s="108"/>
    </row>
    <row r="169" spans="2:27" s="109" customFormat="1">
      <c r="B169" s="92"/>
      <c r="C169" s="92"/>
      <c r="D169" s="92"/>
      <c r="E169" s="92"/>
      <c r="F169" s="92"/>
      <c r="G169" s="92"/>
      <c r="H169" s="92"/>
      <c r="I169" s="92"/>
      <c r="J169" s="92"/>
      <c r="K169" s="110"/>
      <c r="L169" s="92"/>
      <c r="M169" s="92"/>
      <c r="N169" s="92"/>
      <c r="O169" s="92"/>
      <c r="P169" s="92"/>
      <c r="Q169" s="92"/>
      <c r="R169" s="92"/>
      <c r="S169" s="92"/>
      <c r="T169" s="92"/>
      <c r="U169" s="92"/>
      <c r="V169" s="108"/>
      <c r="W169" s="108"/>
      <c r="X169" s="108"/>
      <c r="Y169" s="108"/>
      <c r="Z169" s="108"/>
      <c r="AA169" s="108"/>
    </row>
    <row r="170" spans="2:27" s="109" customFormat="1">
      <c r="B170" s="92"/>
      <c r="C170" s="92"/>
      <c r="D170" s="92"/>
      <c r="E170" s="92"/>
      <c r="F170" s="92"/>
      <c r="G170" s="92"/>
      <c r="H170" s="92"/>
      <c r="I170" s="92"/>
      <c r="J170" s="92"/>
      <c r="K170" s="110"/>
      <c r="L170" s="92"/>
      <c r="M170" s="92"/>
      <c r="N170" s="92"/>
      <c r="O170" s="92"/>
      <c r="P170" s="92"/>
      <c r="Q170" s="92"/>
      <c r="R170" s="92"/>
      <c r="S170" s="92"/>
      <c r="T170" s="92"/>
      <c r="U170" s="92"/>
      <c r="V170" s="108"/>
      <c r="W170" s="108"/>
      <c r="X170" s="108"/>
      <c r="Y170" s="108"/>
      <c r="Z170" s="108"/>
      <c r="AA170" s="108"/>
    </row>
    <row r="171" spans="2:27" s="109" customFormat="1">
      <c r="B171" s="92"/>
      <c r="C171" s="92"/>
      <c r="D171" s="92"/>
      <c r="E171" s="92"/>
      <c r="F171" s="92"/>
      <c r="G171" s="92"/>
      <c r="H171" s="92"/>
      <c r="I171" s="92"/>
      <c r="J171" s="92"/>
      <c r="K171" s="110"/>
      <c r="L171" s="92"/>
      <c r="M171" s="92"/>
      <c r="N171" s="92"/>
      <c r="O171" s="92"/>
      <c r="P171" s="92"/>
      <c r="Q171" s="92"/>
      <c r="R171" s="92"/>
      <c r="S171" s="92"/>
      <c r="T171" s="92"/>
      <c r="U171" s="92"/>
      <c r="V171" s="108"/>
      <c r="W171" s="108"/>
      <c r="X171" s="108"/>
      <c r="Y171" s="108"/>
      <c r="Z171" s="108"/>
      <c r="AA171" s="108"/>
    </row>
    <row r="172" spans="2:27" s="109" customFormat="1">
      <c r="B172" s="92"/>
      <c r="C172" s="92"/>
      <c r="D172" s="92"/>
      <c r="E172" s="92"/>
      <c r="F172" s="92"/>
      <c r="G172" s="92"/>
      <c r="H172" s="92"/>
      <c r="I172" s="92"/>
      <c r="J172" s="92"/>
      <c r="K172" s="110"/>
      <c r="L172" s="92"/>
      <c r="M172" s="92"/>
      <c r="N172" s="92"/>
      <c r="O172" s="92"/>
      <c r="P172" s="92"/>
      <c r="Q172" s="92"/>
      <c r="R172" s="92"/>
      <c r="S172" s="92"/>
      <c r="T172" s="92"/>
      <c r="U172" s="92"/>
      <c r="V172" s="108"/>
      <c r="W172" s="108"/>
      <c r="X172" s="108"/>
      <c r="Y172" s="108"/>
      <c r="Z172" s="108"/>
      <c r="AA172" s="108"/>
    </row>
    <row r="173" spans="2:27" s="109" customFormat="1">
      <c r="B173" s="92"/>
      <c r="C173" s="92"/>
      <c r="D173" s="92"/>
      <c r="E173" s="92"/>
      <c r="F173" s="92"/>
      <c r="G173" s="92"/>
      <c r="H173" s="92"/>
      <c r="I173" s="92"/>
      <c r="J173" s="92"/>
      <c r="K173" s="110"/>
      <c r="L173" s="92"/>
      <c r="M173" s="92"/>
      <c r="N173" s="92"/>
      <c r="O173" s="92"/>
      <c r="P173" s="92"/>
      <c r="Q173" s="92"/>
      <c r="R173" s="92"/>
      <c r="S173" s="92"/>
      <c r="T173" s="92"/>
      <c r="U173" s="92"/>
      <c r="V173" s="108"/>
      <c r="W173" s="108"/>
      <c r="X173" s="108"/>
      <c r="Y173" s="108"/>
      <c r="Z173" s="108"/>
      <c r="AA173" s="108"/>
    </row>
    <row r="174" spans="2:27" s="109" customFormat="1">
      <c r="B174" s="92"/>
      <c r="C174" s="92"/>
      <c r="D174" s="92"/>
      <c r="E174" s="92"/>
      <c r="F174" s="92"/>
      <c r="G174" s="92"/>
      <c r="H174" s="92"/>
      <c r="I174" s="92"/>
      <c r="J174" s="92"/>
      <c r="K174" s="110"/>
      <c r="L174" s="92"/>
      <c r="M174" s="92"/>
      <c r="N174" s="92"/>
      <c r="O174" s="92"/>
      <c r="P174" s="92"/>
      <c r="Q174" s="92"/>
      <c r="R174" s="92"/>
      <c r="S174" s="92"/>
      <c r="T174" s="92"/>
      <c r="U174" s="92"/>
      <c r="V174" s="108"/>
      <c r="W174" s="108"/>
      <c r="X174" s="108"/>
      <c r="Y174" s="108"/>
      <c r="Z174" s="108"/>
      <c r="AA174" s="108"/>
    </row>
    <row r="175" spans="2:27" s="109" customFormat="1">
      <c r="B175" s="92"/>
      <c r="C175" s="92"/>
      <c r="D175" s="92"/>
      <c r="E175" s="92"/>
      <c r="F175" s="92"/>
      <c r="G175" s="92"/>
      <c r="H175" s="92"/>
      <c r="I175" s="92"/>
      <c r="J175" s="92"/>
      <c r="K175" s="110"/>
      <c r="L175" s="92"/>
      <c r="M175" s="92"/>
      <c r="N175" s="92"/>
      <c r="O175" s="92"/>
      <c r="P175" s="92"/>
      <c r="Q175" s="92"/>
      <c r="R175" s="92"/>
      <c r="S175" s="92"/>
      <c r="T175" s="92"/>
      <c r="U175" s="92"/>
      <c r="V175" s="108"/>
      <c r="W175" s="108"/>
      <c r="X175" s="108"/>
      <c r="Y175" s="108"/>
      <c r="Z175" s="108"/>
      <c r="AA175" s="108"/>
    </row>
    <row r="176" spans="2:27" s="109" customFormat="1">
      <c r="B176" s="92"/>
      <c r="C176" s="92"/>
      <c r="D176" s="92"/>
      <c r="E176" s="92"/>
      <c r="F176" s="92"/>
      <c r="G176" s="92"/>
      <c r="H176" s="92"/>
      <c r="I176" s="92"/>
      <c r="J176" s="92"/>
      <c r="K176" s="110"/>
      <c r="L176" s="92"/>
      <c r="M176" s="92"/>
      <c r="N176" s="92"/>
      <c r="O176" s="92"/>
      <c r="P176" s="92"/>
      <c r="Q176" s="92"/>
      <c r="R176" s="92"/>
      <c r="S176" s="92"/>
      <c r="T176" s="92"/>
      <c r="U176" s="92"/>
      <c r="V176" s="108"/>
      <c r="W176" s="108"/>
      <c r="X176" s="108"/>
      <c r="Y176" s="108"/>
      <c r="Z176" s="108"/>
      <c r="AA176" s="108"/>
    </row>
    <row r="177" spans="2:27" s="109" customFormat="1">
      <c r="B177" s="92"/>
      <c r="C177" s="92"/>
      <c r="D177" s="92"/>
      <c r="E177" s="92"/>
      <c r="F177" s="92"/>
      <c r="G177" s="92"/>
      <c r="H177" s="92"/>
      <c r="I177" s="92"/>
      <c r="J177" s="92"/>
      <c r="K177" s="110"/>
      <c r="L177" s="92"/>
      <c r="M177" s="92"/>
      <c r="N177" s="92"/>
      <c r="O177" s="92"/>
      <c r="P177" s="92"/>
      <c r="Q177" s="92"/>
      <c r="R177" s="92"/>
      <c r="S177" s="92"/>
      <c r="T177" s="92"/>
      <c r="U177" s="92"/>
      <c r="V177" s="108"/>
      <c r="W177" s="108"/>
      <c r="X177" s="108"/>
      <c r="Y177" s="108"/>
      <c r="Z177" s="108"/>
      <c r="AA177" s="108"/>
    </row>
    <row r="178" spans="2:27" s="109" customFormat="1">
      <c r="B178" s="92"/>
      <c r="C178" s="92"/>
      <c r="D178" s="92"/>
      <c r="E178" s="92"/>
      <c r="F178" s="92"/>
      <c r="G178" s="92"/>
      <c r="H178" s="92"/>
      <c r="I178" s="92"/>
      <c r="J178" s="92"/>
      <c r="K178" s="110"/>
      <c r="L178" s="92"/>
      <c r="M178" s="92"/>
      <c r="N178" s="92"/>
      <c r="O178" s="92"/>
      <c r="P178" s="92"/>
      <c r="Q178" s="92"/>
      <c r="R178" s="92"/>
      <c r="S178" s="92"/>
      <c r="T178" s="92"/>
      <c r="U178" s="92"/>
      <c r="V178" s="108"/>
      <c r="W178" s="108"/>
      <c r="X178" s="108"/>
      <c r="Y178" s="108"/>
      <c r="Z178" s="108"/>
      <c r="AA178" s="108"/>
    </row>
    <row r="179" spans="2:27" s="109" customFormat="1">
      <c r="B179" s="92"/>
      <c r="C179" s="92"/>
      <c r="D179" s="92"/>
      <c r="E179" s="92"/>
      <c r="F179" s="92"/>
      <c r="G179" s="92"/>
      <c r="H179" s="92"/>
      <c r="I179" s="92"/>
      <c r="J179" s="92"/>
      <c r="K179" s="110"/>
      <c r="L179" s="92"/>
      <c r="M179" s="92"/>
      <c r="N179" s="92"/>
      <c r="O179" s="92"/>
      <c r="P179" s="92"/>
      <c r="Q179" s="92"/>
      <c r="R179" s="92"/>
      <c r="S179" s="92"/>
      <c r="T179" s="92"/>
      <c r="U179" s="92"/>
      <c r="V179" s="108"/>
      <c r="W179" s="108"/>
      <c r="X179" s="108"/>
      <c r="Y179" s="108"/>
      <c r="Z179" s="108"/>
      <c r="AA179" s="108"/>
    </row>
    <row r="180" spans="2:27" s="109" customFormat="1">
      <c r="B180" s="92"/>
      <c r="C180" s="92"/>
      <c r="D180" s="92"/>
      <c r="E180" s="92"/>
      <c r="F180" s="92"/>
      <c r="G180" s="92"/>
      <c r="H180" s="92"/>
      <c r="I180" s="92"/>
      <c r="J180" s="92"/>
      <c r="K180" s="110"/>
      <c r="L180" s="92"/>
      <c r="M180" s="92"/>
      <c r="N180" s="92"/>
      <c r="O180" s="92"/>
      <c r="P180" s="92"/>
      <c r="Q180" s="92"/>
      <c r="R180" s="92"/>
      <c r="S180" s="92"/>
      <c r="T180" s="92"/>
      <c r="U180" s="92"/>
      <c r="V180" s="108"/>
      <c r="W180" s="108"/>
      <c r="X180" s="108"/>
      <c r="Y180" s="108"/>
      <c r="Z180" s="108"/>
      <c r="AA180" s="108"/>
    </row>
    <row r="181" spans="2:27" s="109" customFormat="1">
      <c r="B181" s="92"/>
      <c r="C181" s="92"/>
      <c r="D181" s="92"/>
      <c r="E181" s="92"/>
      <c r="F181" s="92"/>
      <c r="G181" s="92"/>
      <c r="H181" s="92"/>
      <c r="I181" s="92"/>
      <c r="J181" s="92"/>
      <c r="K181" s="110"/>
      <c r="L181" s="92"/>
      <c r="M181" s="92"/>
      <c r="N181" s="92"/>
      <c r="O181" s="92"/>
      <c r="P181" s="92"/>
      <c r="Q181" s="92"/>
      <c r="R181" s="92"/>
      <c r="S181" s="92"/>
      <c r="T181" s="92"/>
      <c r="U181" s="92"/>
      <c r="V181" s="108"/>
      <c r="W181" s="108"/>
      <c r="X181" s="108"/>
      <c r="Y181" s="108"/>
      <c r="Z181" s="108"/>
      <c r="AA181" s="108"/>
    </row>
    <row r="182" spans="2:27" s="109" customFormat="1">
      <c r="B182" s="92"/>
      <c r="C182" s="92"/>
      <c r="D182" s="92"/>
      <c r="E182" s="92"/>
      <c r="F182" s="92"/>
      <c r="G182" s="92"/>
      <c r="H182" s="92"/>
      <c r="I182" s="92"/>
      <c r="J182" s="92"/>
      <c r="K182" s="110"/>
      <c r="L182" s="92"/>
      <c r="M182" s="92"/>
      <c r="N182" s="92"/>
      <c r="O182" s="92"/>
      <c r="P182" s="92"/>
      <c r="Q182" s="92"/>
      <c r="R182" s="92"/>
      <c r="S182" s="92"/>
      <c r="T182" s="92"/>
      <c r="U182" s="92"/>
      <c r="V182" s="108"/>
      <c r="W182" s="108"/>
      <c r="X182" s="108"/>
      <c r="Y182" s="108"/>
      <c r="Z182" s="108"/>
      <c r="AA182" s="108"/>
    </row>
    <row r="183" spans="2:27" s="109" customFormat="1">
      <c r="B183" s="92"/>
      <c r="C183" s="92"/>
      <c r="D183" s="92"/>
      <c r="E183" s="92"/>
      <c r="F183" s="92"/>
      <c r="G183" s="92"/>
      <c r="H183" s="92"/>
      <c r="I183" s="92"/>
      <c r="J183" s="92"/>
      <c r="K183" s="110"/>
      <c r="L183" s="92"/>
      <c r="M183" s="92"/>
      <c r="N183" s="92"/>
      <c r="O183" s="92"/>
      <c r="P183" s="92"/>
      <c r="Q183" s="92"/>
      <c r="R183" s="92"/>
      <c r="S183" s="92"/>
      <c r="T183" s="92"/>
      <c r="U183" s="92"/>
      <c r="V183" s="108"/>
      <c r="W183" s="108"/>
      <c r="X183" s="108"/>
      <c r="Y183" s="108"/>
      <c r="Z183" s="108"/>
      <c r="AA183" s="108"/>
    </row>
    <row r="184" spans="2:27" s="109" customFormat="1">
      <c r="B184" s="92"/>
      <c r="C184" s="92"/>
      <c r="D184" s="92"/>
      <c r="E184" s="92"/>
      <c r="F184" s="92"/>
      <c r="G184" s="92"/>
      <c r="H184" s="92"/>
      <c r="I184" s="92"/>
      <c r="J184" s="92"/>
      <c r="K184" s="110"/>
      <c r="L184" s="92"/>
      <c r="M184" s="92"/>
      <c r="N184" s="92"/>
      <c r="O184" s="92"/>
      <c r="P184" s="92"/>
      <c r="Q184" s="92"/>
      <c r="R184" s="92"/>
      <c r="S184" s="92"/>
      <c r="T184" s="92"/>
      <c r="U184" s="92"/>
      <c r="V184" s="108"/>
      <c r="W184" s="108"/>
      <c r="X184" s="108"/>
      <c r="Y184" s="108"/>
      <c r="Z184" s="108"/>
      <c r="AA184" s="108"/>
    </row>
    <row r="185" spans="2:27" s="109" customFormat="1">
      <c r="B185" s="92"/>
      <c r="C185" s="92"/>
      <c r="D185" s="92"/>
      <c r="E185" s="92"/>
      <c r="F185" s="92"/>
      <c r="G185" s="92"/>
      <c r="H185" s="92"/>
      <c r="I185" s="92"/>
      <c r="J185" s="92"/>
      <c r="K185" s="110"/>
      <c r="L185" s="92"/>
      <c r="M185" s="92"/>
      <c r="N185" s="92"/>
      <c r="O185" s="92"/>
      <c r="P185" s="92"/>
      <c r="Q185" s="92"/>
      <c r="R185" s="92"/>
      <c r="S185" s="92"/>
      <c r="T185" s="92"/>
      <c r="U185" s="92"/>
      <c r="V185" s="108"/>
      <c r="W185" s="108"/>
      <c r="X185" s="108"/>
      <c r="Y185" s="108"/>
      <c r="Z185" s="108"/>
      <c r="AA185" s="108"/>
    </row>
    <row r="186" spans="2:27" s="109" customFormat="1">
      <c r="B186" s="92"/>
      <c r="C186" s="92"/>
      <c r="D186" s="92"/>
      <c r="E186" s="92"/>
      <c r="F186" s="92"/>
      <c r="G186" s="92"/>
      <c r="H186" s="92"/>
      <c r="I186" s="92"/>
      <c r="J186" s="92"/>
      <c r="K186" s="110"/>
      <c r="L186" s="92"/>
      <c r="M186" s="92"/>
      <c r="N186" s="92"/>
      <c r="O186" s="92"/>
      <c r="P186" s="92"/>
      <c r="Q186" s="92"/>
      <c r="R186" s="92"/>
      <c r="S186" s="92"/>
      <c r="T186" s="92"/>
      <c r="U186" s="92"/>
      <c r="V186" s="108"/>
      <c r="W186" s="108"/>
      <c r="X186" s="108"/>
      <c r="Y186" s="108"/>
      <c r="Z186" s="108"/>
      <c r="AA186" s="108"/>
    </row>
    <row r="187" spans="2:27" s="109" customFormat="1">
      <c r="B187" s="92"/>
      <c r="C187" s="92"/>
      <c r="D187" s="92"/>
      <c r="E187" s="92"/>
      <c r="F187" s="92"/>
      <c r="G187" s="92"/>
      <c r="H187" s="92"/>
      <c r="I187" s="92"/>
      <c r="J187" s="92"/>
      <c r="K187" s="110"/>
      <c r="L187" s="92"/>
      <c r="M187" s="92"/>
      <c r="N187" s="92"/>
      <c r="O187" s="92"/>
      <c r="P187" s="92"/>
      <c r="Q187" s="92"/>
      <c r="R187" s="92"/>
      <c r="S187" s="92"/>
      <c r="T187" s="92"/>
      <c r="U187" s="92"/>
      <c r="V187" s="108"/>
      <c r="W187" s="108"/>
      <c r="X187" s="108"/>
      <c r="Y187" s="108"/>
      <c r="Z187" s="108"/>
      <c r="AA187" s="108"/>
    </row>
    <row r="188" spans="2:27" s="109" customFormat="1">
      <c r="B188" s="92"/>
      <c r="C188" s="92"/>
      <c r="D188" s="92"/>
      <c r="E188" s="92"/>
      <c r="F188" s="92"/>
      <c r="G188" s="92"/>
      <c r="H188" s="92"/>
      <c r="I188" s="92"/>
      <c r="J188" s="92"/>
      <c r="K188" s="110"/>
      <c r="L188" s="92"/>
      <c r="M188" s="92"/>
      <c r="N188" s="92"/>
      <c r="O188" s="92"/>
      <c r="P188" s="92"/>
      <c r="Q188" s="92"/>
      <c r="R188" s="92"/>
      <c r="S188" s="92"/>
      <c r="T188" s="92"/>
      <c r="U188" s="92"/>
      <c r="V188" s="108"/>
      <c r="W188" s="108"/>
      <c r="X188" s="108"/>
      <c r="Y188" s="108"/>
      <c r="Z188" s="108"/>
      <c r="AA188" s="108"/>
    </row>
    <row r="189" spans="2:27" s="109" customFormat="1">
      <c r="B189" s="92"/>
      <c r="C189" s="92"/>
      <c r="D189" s="92"/>
      <c r="E189" s="92"/>
      <c r="F189" s="92"/>
      <c r="G189" s="92"/>
      <c r="H189" s="92"/>
      <c r="I189" s="92"/>
      <c r="J189" s="92"/>
      <c r="K189" s="110"/>
      <c r="L189" s="92"/>
      <c r="M189" s="92"/>
      <c r="N189" s="92"/>
      <c r="O189" s="92"/>
      <c r="P189" s="92"/>
      <c r="Q189" s="92"/>
      <c r="R189" s="92"/>
      <c r="S189" s="92"/>
      <c r="T189" s="92"/>
      <c r="U189" s="92"/>
      <c r="V189" s="108"/>
      <c r="W189" s="108"/>
      <c r="X189" s="108"/>
      <c r="Y189" s="108"/>
      <c r="Z189" s="108"/>
      <c r="AA189" s="108"/>
    </row>
    <row r="190" spans="2:27" s="109" customFormat="1">
      <c r="B190" s="92"/>
      <c r="C190" s="92"/>
      <c r="D190" s="92"/>
      <c r="E190" s="92"/>
      <c r="F190" s="92"/>
      <c r="G190" s="92"/>
      <c r="H190" s="92"/>
      <c r="I190" s="92"/>
      <c r="J190" s="92"/>
      <c r="K190" s="110"/>
      <c r="L190" s="92"/>
      <c r="M190" s="92"/>
      <c r="N190" s="92"/>
      <c r="O190" s="92"/>
      <c r="P190" s="92"/>
      <c r="Q190" s="92"/>
      <c r="R190" s="92"/>
      <c r="S190" s="92"/>
      <c r="T190" s="92"/>
      <c r="U190" s="92"/>
      <c r="V190" s="108"/>
      <c r="W190" s="108"/>
      <c r="X190" s="108"/>
      <c r="Y190" s="108"/>
      <c r="Z190" s="108"/>
      <c r="AA190" s="108"/>
    </row>
    <row r="191" spans="2:27" s="109" customFormat="1">
      <c r="B191" s="92"/>
      <c r="C191" s="92"/>
      <c r="D191" s="92"/>
      <c r="E191" s="92"/>
      <c r="F191" s="92"/>
      <c r="G191" s="92"/>
      <c r="H191" s="92"/>
      <c r="I191" s="92"/>
      <c r="J191" s="92"/>
      <c r="K191" s="110"/>
      <c r="L191" s="92"/>
      <c r="M191" s="92"/>
      <c r="N191" s="92"/>
      <c r="O191" s="92"/>
      <c r="P191" s="92"/>
      <c r="Q191" s="92"/>
      <c r="R191" s="92"/>
      <c r="S191" s="92"/>
      <c r="T191" s="92"/>
      <c r="U191" s="92"/>
      <c r="V191" s="108"/>
      <c r="W191" s="108"/>
      <c r="X191" s="108"/>
      <c r="Y191" s="108"/>
      <c r="Z191" s="108"/>
      <c r="AA191" s="108"/>
    </row>
    <row r="192" spans="2:27" s="109" customFormat="1">
      <c r="B192" s="92"/>
      <c r="C192" s="92"/>
      <c r="D192" s="92"/>
      <c r="E192" s="92"/>
      <c r="F192" s="92"/>
      <c r="G192" s="92"/>
      <c r="H192" s="92"/>
      <c r="I192" s="92"/>
      <c r="J192" s="92"/>
      <c r="K192" s="110"/>
      <c r="L192" s="92"/>
      <c r="M192" s="92"/>
      <c r="N192" s="92"/>
      <c r="O192" s="92"/>
      <c r="P192" s="92"/>
      <c r="Q192" s="92"/>
      <c r="R192" s="92"/>
      <c r="S192" s="92"/>
      <c r="T192" s="92"/>
      <c r="U192" s="92"/>
      <c r="V192" s="108"/>
      <c r="W192" s="108"/>
      <c r="X192" s="108"/>
      <c r="Y192" s="108"/>
      <c r="Z192" s="108"/>
      <c r="AA192" s="108"/>
    </row>
    <row r="193" spans="2:27" s="109" customFormat="1">
      <c r="B193" s="92"/>
      <c r="C193" s="92"/>
      <c r="D193" s="92"/>
      <c r="E193" s="92"/>
      <c r="F193" s="92"/>
      <c r="G193" s="92"/>
      <c r="H193" s="92"/>
      <c r="I193" s="92"/>
      <c r="J193" s="92"/>
      <c r="K193" s="110"/>
      <c r="L193" s="92"/>
      <c r="M193" s="92"/>
      <c r="N193" s="92"/>
      <c r="O193" s="92"/>
      <c r="P193" s="92"/>
      <c r="Q193" s="92"/>
      <c r="R193" s="92"/>
      <c r="S193" s="92"/>
      <c r="T193" s="92"/>
      <c r="U193" s="92"/>
      <c r="V193" s="108"/>
      <c r="W193" s="108"/>
      <c r="X193" s="108"/>
      <c r="Y193" s="108"/>
      <c r="Z193" s="108"/>
      <c r="AA193" s="108"/>
    </row>
    <row r="194" spans="2:27" s="109" customFormat="1">
      <c r="B194" s="92"/>
      <c r="C194" s="92"/>
      <c r="D194" s="92"/>
      <c r="E194" s="92"/>
      <c r="F194" s="92"/>
      <c r="G194" s="92"/>
      <c r="H194" s="92"/>
      <c r="I194" s="92"/>
      <c r="J194" s="92"/>
      <c r="K194" s="110"/>
      <c r="L194" s="92"/>
      <c r="M194" s="92"/>
      <c r="N194" s="92"/>
      <c r="O194" s="92"/>
      <c r="P194" s="92"/>
      <c r="Q194" s="92"/>
      <c r="R194" s="92"/>
      <c r="S194" s="92"/>
      <c r="T194" s="92"/>
      <c r="U194" s="92"/>
      <c r="V194" s="108"/>
      <c r="W194" s="108"/>
      <c r="X194" s="108"/>
      <c r="Y194" s="108"/>
      <c r="Z194" s="108"/>
      <c r="AA194" s="108"/>
    </row>
    <row r="195" spans="2:27" s="109" customFormat="1">
      <c r="B195" s="92"/>
      <c r="C195" s="92"/>
      <c r="D195" s="92"/>
      <c r="E195" s="92"/>
      <c r="F195" s="92"/>
      <c r="G195" s="92"/>
      <c r="H195" s="92"/>
      <c r="I195" s="92"/>
      <c r="J195" s="92"/>
      <c r="K195" s="110"/>
      <c r="L195" s="92"/>
      <c r="M195" s="92"/>
      <c r="N195" s="92"/>
      <c r="O195" s="92"/>
      <c r="P195" s="92"/>
      <c r="Q195" s="92"/>
      <c r="R195" s="92"/>
      <c r="S195" s="92"/>
      <c r="T195" s="92"/>
      <c r="U195" s="92"/>
      <c r="V195" s="108"/>
      <c r="W195" s="108"/>
      <c r="X195" s="108"/>
      <c r="Y195" s="108"/>
      <c r="Z195" s="108"/>
      <c r="AA195" s="108"/>
    </row>
    <row r="196" spans="2:27" s="109" customFormat="1">
      <c r="B196" s="92"/>
      <c r="C196" s="92"/>
      <c r="D196" s="92"/>
      <c r="E196" s="92"/>
      <c r="F196" s="92"/>
      <c r="G196" s="92"/>
      <c r="H196" s="92"/>
      <c r="I196" s="92"/>
      <c r="J196" s="92"/>
      <c r="K196" s="110"/>
      <c r="L196" s="92"/>
      <c r="M196" s="92"/>
      <c r="N196" s="92"/>
      <c r="O196" s="92"/>
      <c r="P196" s="92"/>
      <c r="Q196" s="92"/>
      <c r="R196" s="92"/>
      <c r="S196" s="92"/>
      <c r="T196" s="92"/>
      <c r="U196" s="92"/>
      <c r="V196" s="108"/>
      <c r="W196" s="108"/>
      <c r="X196" s="108"/>
      <c r="Y196" s="108"/>
      <c r="Z196" s="108"/>
      <c r="AA196" s="108"/>
    </row>
    <row r="197" spans="2:27" s="109" customFormat="1">
      <c r="B197" s="92"/>
      <c r="C197" s="92"/>
      <c r="D197" s="92"/>
      <c r="E197" s="92"/>
      <c r="F197" s="92"/>
      <c r="G197" s="92"/>
      <c r="H197" s="92"/>
      <c r="I197" s="92"/>
      <c r="J197" s="92"/>
      <c r="K197" s="110"/>
      <c r="L197" s="92"/>
      <c r="M197" s="92"/>
      <c r="N197" s="92"/>
      <c r="O197" s="92"/>
      <c r="P197" s="92"/>
      <c r="Q197" s="92"/>
      <c r="R197" s="92"/>
      <c r="S197" s="92"/>
      <c r="T197" s="92"/>
      <c r="U197" s="92"/>
      <c r="V197" s="108"/>
      <c r="W197" s="108"/>
      <c r="X197" s="108"/>
      <c r="Y197" s="108"/>
      <c r="Z197" s="108"/>
      <c r="AA197" s="108"/>
    </row>
    <row r="198" spans="2:27" s="109" customFormat="1">
      <c r="B198" s="92"/>
      <c r="C198" s="92"/>
      <c r="D198" s="92"/>
      <c r="E198" s="92"/>
      <c r="F198" s="92"/>
      <c r="G198" s="92"/>
      <c r="H198" s="92"/>
      <c r="I198" s="92"/>
      <c r="J198" s="92"/>
      <c r="K198" s="110"/>
      <c r="L198" s="92"/>
      <c r="M198" s="92"/>
      <c r="N198" s="92"/>
      <c r="O198" s="92"/>
      <c r="P198" s="92"/>
      <c r="Q198" s="92"/>
      <c r="R198" s="92"/>
      <c r="S198" s="92"/>
      <c r="T198" s="92"/>
      <c r="U198" s="92"/>
      <c r="V198" s="108"/>
      <c r="W198" s="108"/>
      <c r="X198" s="108"/>
      <c r="Y198" s="108"/>
      <c r="Z198" s="108"/>
      <c r="AA198" s="108"/>
    </row>
    <row r="199" spans="2:27" s="109" customFormat="1">
      <c r="B199" s="92"/>
      <c r="C199" s="92"/>
      <c r="D199" s="92"/>
      <c r="E199" s="92"/>
      <c r="F199" s="92"/>
      <c r="G199" s="92"/>
      <c r="H199" s="92"/>
      <c r="I199" s="92"/>
      <c r="J199" s="92"/>
      <c r="K199" s="110"/>
      <c r="L199" s="92"/>
      <c r="M199" s="92"/>
      <c r="N199" s="92"/>
      <c r="O199" s="92"/>
      <c r="P199" s="92"/>
      <c r="Q199" s="92"/>
      <c r="R199" s="92"/>
      <c r="S199" s="92"/>
      <c r="T199" s="92"/>
      <c r="U199" s="92"/>
      <c r="V199" s="108"/>
      <c r="W199" s="108"/>
      <c r="X199" s="108"/>
      <c r="Y199" s="108"/>
      <c r="Z199" s="108"/>
      <c r="AA199" s="108"/>
    </row>
    <row r="200" spans="2:27" s="109" customFormat="1">
      <c r="B200" s="92"/>
      <c r="C200" s="92"/>
      <c r="D200" s="92"/>
      <c r="E200" s="92"/>
      <c r="F200" s="92"/>
      <c r="G200" s="92"/>
      <c r="H200" s="92"/>
      <c r="I200" s="92"/>
      <c r="J200" s="92"/>
      <c r="K200" s="110"/>
      <c r="L200" s="92"/>
      <c r="M200" s="92"/>
      <c r="N200" s="92"/>
      <c r="O200" s="92"/>
      <c r="P200" s="92"/>
      <c r="Q200" s="92"/>
      <c r="R200" s="92"/>
      <c r="S200" s="92"/>
      <c r="T200" s="92"/>
      <c r="U200" s="92"/>
      <c r="V200" s="108"/>
      <c r="W200" s="108"/>
      <c r="X200" s="108"/>
      <c r="Y200" s="108"/>
      <c r="Z200" s="108"/>
      <c r="AA200" s="108"/>
    </row>
    <row r="201" spans="2:27" s="109" customFormat="1">
      <c r="B201" s="92"/>
      <c r="C201" s="92"/>
      <c r="D201" s="92"/>
      <c r="E201" s="92"/>
      <c r="F201" s="92"/>
      <c r="G201" s="92"/>
      <c r="H201" s="92"/>
      <c r="I201" s="92"/>
      <c r="J201" s="92"/>
      <c r="K201" s="110"/>
      <c r="L201" s="92"/>
      <c r="M201" s="92"/>
      <c r="N201" s="92"/>
      <c r="O201" s="92"/>
      <c r="P201" s="92"/>
      <c r="Q201" s="92"/>
      <c r="R201" s="92"/>
      <c r="S201" s="92"/>
      <c r="T201" s="92"/>
      <c r="U201" s="92"/>
      <c r="V201" s="108"/>
      <c r="W201" s="108"/>
      <c r="X201" s="108"/>
      <c r="Y201" s="108"/>
      <c r="Z201" s="108"/>
      <c r="AA201" s="108"/>
    </row>
    <row r="202" spans="2:27" s="109" customFormat="1">
      <c r="B202" s="92"/>
      <c r="C202" s="92"/>
      <c r="D202" s="92"/>
      <c r="E202" s="92"/>
      <c r="F202" s="92"/>
      <c r="G202" s="92"/>
      <c r="H202" s="92"/>
      <c r="I202" s="92"/>
      <c r="J202" s="92"/>
      <c r="K202" s="110"/>
      <c r="L202" s="92"/>
      <c r="M202" s="92"/>
      <c r="N202" s="92"/>
      <c r="O202" s="92"/>
      <c r="P202" s="92"/>
      <c r="Q202" s="92"/>
      <c r="R202" s="92"/>
      <c r="S202" s="92"/>
      <c r="T202" s="92"/>
      <c r="U202" s="92"/>
      <c r="V202" s="108"/>
      <c r="W202" s="108"/>
      <c r="X202" s="108"/>
      <c r="Y202" s="108"/>
      <c r="Z202" s="108"/>
      <c r="AA202" s="108"/>
    </row>
    <row r="203" spans="2:27" s="109" customFormat="1">
      <c r="B203" s="92"/>
      <c r="C203" s="92"/>
      <c r="D203" s="92"/>
      <c r="E203" s="92"/>
      <c r="F203" s="92"/>
      <c r="G203" s="92"/>
      <c r="H203" s="92"/>
      <c r="I203" s="92"/>
      <c r="J203" s="92"/>
      <c r="K203" s="110"/>
      <c r="L203" s="92"/>
      <c r="M203" s="92"/>
      <c r="N203" s="92"/>
      <c r="O203" s="92"/>
      <c r="P203" s="92"/>
      <c r="Q203" s="92"/>
      <c r="R203" s="92"/>
      <c r="S203" s="92"/>
      <c r="T203" s="92"/>
      <c r="U203" s="92"/>
      <c r="V203" s="108"/>
      <c r="W203" s="108"/>
      <c r="X203" s="108"/>
      <c r="Y203" s="108"/>
      <c r="Z203" s="108"/>
      <c r="AA203" s="108"/>
    </row>
    <row r="204" spans="2:27" s="109" customFormat="1">
      <c r="B204" s="92"/>
      <c r="C204" s="92"/>
      <c r="D204" s="92"/>
      <c r="E204" s="92"/>
      <c r="F204" s="92"/>
      <c r="G204" s="92"/>
      <c r="H204" s="92"/>
      <c r="I204" s="92"/>
      <c r="J204" s="92"/>
      <c r="K204" s="110"/>
      <c r="L204" s="92"/>
      <c r="M204" s="92"/>
      <c r="N204" s="92"/>
      <c r="O204" s="92"/>
      <c r="P204" s="92"/>
      <c r="Q204" s="92"/>
      <c r="R204" s="92"/>
      <c r="S204" s="92"/>
      <c r="T204" s="92"/>
      <c r="U204" s="92"/>
      <c r="V204" s="108"/>
      <c r="W204" s="108"/>
      <c r="X204" s="108"/>
      <c r="Y204" s="108"/>
      <c r="Z204" s="108"/>
      <c r="AA204" s="108"/>
    </row>
    <row r="205" spans="2:27" s="109" customFormat="1">
      <c r="B205" s="92"/>
      <c r="C205" s="92"/>
      <c r="D205" s="92"/>
      <c r="E205" s="92"/>
      <c r="F205" s="92"/>
      <c r="G205" s="92"/>
      <c r="H205" s="92"/>
      <c r="I205" s="92"/>
      <c r="J205" s="92"/>
      <c r="K205" s="110"/>
      <c r="L205" s="92"/>
      <c r="M205" s="92"/>
      <c r="N205" s="92"/>
      <c r="O205" s="92"/>
      <c r="P205" s="92"/>
      <c r="Q205" s="92"/>
      <c r="R205" s="92"/>
      <c r="S205" s="92"/>
      <c r="T205" s="92"/>
      <c r="U205" s="92"/>
      <c r="V205" s="108"/>
      <c r="W205" s="108"/>
      <c r="X205" s="108"/>
      <c r="Y205" s="108"/>
      <c r="Z205" s="108"/>
      <c r="AA205" s="108"/>
    </row>
    <row r="206" spans="2:27" s="109" customFormat="1">
      <c r="B206" s="92"/>
      <c r="C206" s="92"/>
      <c r="D206" s="92"/>
      <c r="E206" s="92"/>
      <c r="F206" s="92"/>
      <c r="G206" s="92"/>
      <c r="H206" s="92"/>
      <c r="I206" s="92"/>
      <c r="J206" s="92"/>
      <c r="K206" s="110"/>
      <c r="L206" s="92"/>
      <c r="M206" s="92"/>
      <c r="N206" s="92"/>
      <c r="O206" s="92"/>
      <c r="P206" s="92"/>
      <c r="Q206" s="92"/>
      <c r="R206" s="92"/>
      <c r="S206" s="92"/>
      <c r="T206" s="92"/>
      <c r="U206" s="92"/>
      <c r="V206" s="108"/>
      <c r="W206" s="108"/>
      <c r="X206" s="108"/>
      <c r="Y206" s="108"/>
      <c r="Z206" s="108"/>
      <c r="AA206" s="108"/>
    </row>
    <row r="207" spans="2:27" s="109" customFormat="1">
      <c r="B207" s="92"/>
      <c r="C207" s="92"/>
      <c r="D207" s="92"/>
      <c r="E207" s="92"/>
      <c r="F207" s="92"/>
      <c r="G207" s="92"/>
      <c r="H207" s="92"/>
      <c r="I207" s="92"/>
      <c r="J207" s="92"/>
      <c r="K207" s="110"/>
      <c r="L207" s="92"/>
      <c r="M207" s="92"/>
      <c r="N207" s="92"/>
      <c r="O207" s="92"/>
      <c r="P207" s="92"/>
      <c r="Q207" s="92"/>
      <c r="R207" s="92"/>
      <c r="S207" s="92"/>
      <c r="T207" s="92"/>
      <c r="U207" s="92"/>
      <c r="V207" s="108"/>
      <c r="W207" s="108"/>
      <c r="X207" s="108"/>
      <c r="Y207" s="108"/>
      <c r="Z207" s="108"/>
      <c r="AA207" s="108"/>
    </row>
    <row r="208" spans="2:27" s="109" customFormat="1">
      <c r="B208" s="92"/>
      <c r="C208" s="92"/>
      <c r="D208" s="92"/>
      <c r="E208" s="92"/>
      <c r="F208" s="92"/>
      <c r="G208" s="92"/>
      <c r="H208" s="92"/>
      <c r="I208" s="92"/>
      <c r="J208" s="92"/>
      <c r="K208" s="110"/>
      <c r="L208" s="92"/>
      <c r="M208" s="92"/>
      <c r="N208" s="92"/>
      <c r="O208" s="92"/>
      <c r="P208" s="92"/>
      <c r="Q208" s="92"/>
      <c r="R208" s="92"/>
      <c r="S208" s="92"/>
      <c r="T208" s="92"/>
      <c r="U208" s="92"/>
      <c r="V208" s="108"/>
      <c r="W208" s="108"/>
      <c r="X208" s="108"/>
      <c r="Y208" s="108"/>
      <c r="Z208" s="108"/>
      <c r="AA208" s="108"/>
    </row>
    <row r="209" spans="2:27" s="109" customFormat="1">
      <c r="B209" s="92"/>
      <c r="C209" s="92"/>
      <c r="D209" s="92"/>
      <c r="E209" s="92"/>
      <c r="F209" s="92"/>
      <c r="G209" s="92"/>
      <c r="H209" s="92"/>
      <c r="I209" s="92"/>
      <c r="J209" s="92"/>
      <c r="K209" s="110"/>
      <c r="L209" s="92"/>
      <c r="M209" s="92"/>
      <c r="N209" s="92"/>
      <c r="O209" s="92"/>
      <c r="P209" s="92"/>
      <c r="Q209" s="92"/>
      <c r="R209" s="92"/>
      <c r="S209" s="92"/>
      <c r="T209" s="92"/>
      <c r="U209" s="92"/>
      <c r="V209" s="108"/>
      <c r="W209" s="108"/>
      <c r="X209" s="108"/>
      <c r="Y209" s="108"/>
      <c r="Z209" s="108"/>
      <c r="AA209" s="108"/>
    </row>
    <row r="210" spans="2:27" s="109" customFormat="1">
      <c r="B210" s="92"/>
      <c r="C210" s="92"/>
      <c r="D210" s="92"/>
      <c r="E210" s="92"/>
      <c r="F210" s="92"/>
      <c r="G210" s="92"/>
      <c r="H210" s="92"/>
      <c r="I210" s="92"/>
      <c r="J210" s="92"/>
      <c r="K210" s="110"/>
      <c r="L210" s="92"/>
      <c r="M210" s="92"/>
      <c r="N210" s="92"/>
      <c r="O210" s="92"/>
      <c r="P210" s="92"/>
      <c r="Q210" s="92"/>
      <c r="R210" s="92"/>
      <c r="S210" s="92"/>
      <c r="T210" s="92"/>
      <c r="U210" s="92"/>
      <c r="V210" s="108"/>
      <c r="W210" s="108"/>
      <c r="X210" s="108"/>
      <c r="Y210" s="108"/>
      <c r="Z210" s="108"/>
      <c r="AA210" s="108"/>
    </row>
    <row r="211" spans="2:27" s="109" customFormat="1">
      <c r="B211" s="92"/>
      <c r="C211" s="92"/>
      <c r="D211" s="92"/>
      <c r="E211" s="92"/>
      <c r="F211" s="92"/>
      <c r="G211" s="92"/>
      <c r="H211" s="92"/>
      <c r="I211" s="92"/>
      <c r="J211" s="92"/>
      <c r="K211" s="110"/>
      <c r="L211" s="92"/>
      <c r="M211" s="92"/>
      <c r="N211" s="92"/>
      <c r="O211" s="92"/>
      <c r="P211" s="92"/>
      <c r="Q211" s="92"/>
      <c r="R211" s="92"/>
      <c r="S211" s="92"/>
      <c r="T211" s="92"/>
      <c r="U211" s="92"/>
      <c r="V211" s="108"/>
      <c r="W211" s="108"/>
      <c r="X211" s="108"/>
      <c r="Y211" s="108"/>
      <c r="Z211" s="108"/>
      <c r="AA211" s="108"/>
    </row>
    <row r="212" spans="2:27" s="109" customFormat="1">
      <c r="B212" s="92"/>
      <c r="C212" s="92"/>
      <c r="D212" s="92"/>
      <c r="E212" s="92"/>
      <c r="F212" s="92"/>
      <c r="G212" s="92"/>
      <c r="H212" s="92"/>
      <c r="I212" s="92"/>
      <c r="J212" s="92"/>
      <c r="K212" s="110"/>
      <c r="L212" s="92"/>
      <c r="M212" s="92"/>
      <c r="N212" s="92"/>
      <c r="O212" s="92"/>
      <c r="P212" s="92"/>
      <c r="Q212" s="92"/>
      <c r="R212" s="92"/>
      <c r="S212" s="92"/>
      <c r="T212" s="92"/>
      <c r="U212" s="92"/>
      <c r="V212" s="108"/>
      <c r="W212" s="108"/>
      <c r="X212" s="108"/>
      <c r="Y212" s="108"/>
      <c r="Z212" s="108"/>
      <c r="AA212" s="108"/>
    </row>
    <row r="213" spans="2:27" s="109" customFormat="1">
      <c r="B213" s="92"/>
      <c r="C213" s="92"/>
      <c r="D213" s="92"/>
      <c r="E213" s="92"/>
      <c r="F213" s="92"/>
      <c r="G213" s="92"/>
      <c r="H213" s="92"/>
      <c r="I213" s="92"/>
      <c r="J213" s="92"/>
      <c r="K213" s="110"/>
      <c r="L213" s="92"/>
      <c r="M213" s="92"/>
      <c r="N213" s="92"/>
      <c r="O213" s="92"/>
      <c r="P213" s="92"/>
      <c r="Q213" s="92"/>
      <c r="R213" s="92"/>
      <c r="S213" s="92"/>
      <c r="T213" s="92"/>
      <c r="U213" s="92"/>
      <c r="V213" s="108"/>
      <c r="W213" s="108"/>
      <c r="X213" s="108"/>
      <c r="Y213" s="108"/>
      <c r="Z213" s="108"/>
      <c r="AA213" s="108"/>
    </row>
    <row r="214" spans="2:27" s="109" customFormat="1">
      <c r="B214" s="92"/>
      <c r="C214" s="92"/>
      <c r="D214" s="92"/>
      <c r="E214" s="92"/>
      <c r="F214" s="92"/>
      <c r="G214" s="92"/>
      <c r="H214" s="92"/>
      <c r="I214" s="92"/>
      <c r="J214" s="92"/>
      <c r="K214" s="110"/>
      <c r="L214" s="92"/>
      <c r="M214" s="92"/>
      <c r="N214" s="92"/>
      <c r="O214" s="92"/>
      <c r="P214" s="92"/>
      <c r="Q214" s="92"/>
      <c r="R214" s="92"/>
      <c r="S214" s="92"/>
      <c r="T214" s="92"/>
      <c r="U214" s="92"/>
      <c r="V214" s="108"/>
      <c r="W214" s="108"/>
      <c r="X214" s="108"/>
      <c r="Y214" s="108"/>
      <c r="Z214" s="108"/>
      <c r="AA214" s="108"/>
    </row>
    <row r="215" spans="2:27" s="109" customFormat="1">
      <c r="B215" s="92"/>
      <c r="C215" s="92"/>
      <c r="D215" s="92"/>
      <c r="E215" s="92"/>
      <c r="F215" s="92"/>
      <c r="G215" s="92"/>
      <c r="H215" s="92"/>
      <c r="I215" s="92"/>
      <c r="J215" s="92"/>
      <c r="K215" s="110"/>
      <c r="L215" s="92"/>
      <c r="M215" s="92"/>
      <c r="N215" s="92"/>
      <c r="O215" s="92"/>
      <c r="P215" s="92"/>
      <c r="Q215" s="92"/>
      <c r="R215" s="92"/>
      <c r="S215" s="92"/>
      <c r="T215" s="92"/>
      <c r="U215" s="92"/>
      <c r="V215" s="108"/>
      <c r="W215" s="108"/>
      <c r="X215" s="108"/>
      <c r="Y215" s="108"/>
      <c r="Z215" s="108"/>
      <c r="AA215" s="108"/>
    </row>
    <row r="216" spans="2:27" s="109" customFormat="1">
      <c r="B216" s="92"/>
      <c r="C216" s="92"/>
      <c r="D216" s="92"/>
      <c r="E216" s="92"/>
      <c r="F216" s="92"/>
      <c r="G216" s="92"/>
      <c r="H216" s="92"/>
      <c r="I216" s="92"/>
      <c r="J216" s="92"/>
      <c r="K216" s="110"/>
      <c r="L216" s="92"/>
      <c r="M216" s="92"/>
      <c r="N216" s="92"/>
      <c r="O216" s="92"/>
      <c r="P216" s="92"/>
      <c r="Q216" s="92"/>
      <c r="R216" s="92"/>
      <c r="S216" s="92"/>
      <c r="T216" s="92"/>
      <c r="U216" s="92"/>
      <c r="V216" s="108"/>
      <c r="W216" s="108"/>
      <c r="X216" s="108"/>
      <c r="Y216" s="108"/>
      <c r="Z216" s="108"/>
      <c r="AA216" s="108"/>
    </row>
    <row r="217" spans="2:27" s="109" customFormat="1">
      <c r="B217" s="92"/>
      <c r="C217" s="92"/>
      <c r="D217" s="92"/>
      <c r="E217" s="92"/>
      <c r="F217" s="92"/>
      <c r="G217" s="92"/>
      <c r="H217" s="92"/>
      <c r="I217" s="92"/>
      <c r="J217" s="92"/>
      <c r="K217" s="110"/>
      <c r="L217" s="92"/>
      <c r="M217" s="92"/>
      <c r="N217" s="92"/>
      <c r="O217" s="92"/>
      <c r="P217" s="92"/>
      <c r="Q217" s="92"/>
      <c r="R217" s="92"/>
      <c r="S217" s="92"/>
      <c r="T217" s="92"/>
      <c r="U217" s="92"/>
      <c r="V217" s="108"/>
      <c r="W217" s="108"/>
      <c r="X217" s="108"/>
      <c r="Y217" s="108"/>
      <c r="Z217" s="108"/>
      <c r="AA217" s="108"/>
    </row>
    <row r="218" spans="2:27" s="109" customFormat="1">
      <c r="B218" s="92"/>
      <c r="C218" s="92"/>
      <c r="D218" s="92"/>
      <c r="E218" s="92"/>
      <c r="F218" s="92"/>
      <c r="G218" s="92"/>
      <c r="H218" s="92"/>
      <c r="I218" s="92"/>
      <c r="J218" s="92"/>
      <c r="K218" s="110"/>
      <c r="L218" s="92"/>
      <c r="M218" s="92"/>
      <c r="N218" s="92"/>
      <c r="O218" s="92"/>
      <c r="P218" s="92"/>
      <c r="Q218" s="92"/>
      <c r="R218" s="92"/>
      <c r="S218" s="92"/>
      <c r="T218" s="92"/>
      <c r="U218" s="92"/>
      <c r="V218" s="108"/>
      <c r="W218" s="108"/>
      <c r="X218" s="108"/>
      <c r="Y218" s="108"/>
      <c r="Z218" s="108"/>
      <c r="AA218" s="108"/>
    </row>
    <row r="219" spans="2:27" s="109" customFormat="1">
      <c r="B219" s="92"/>
      <c r="C219" s="92"/>
      <c r="D219" s="92"/>
      <c r="E219" s="92"/>
      <c r="F219" s="92"/>
      <c r="G219" s="92"/>
      <c r="H219" s="92"/>
      <c r="I219" s="92"/>
      <c r="J219" s="92"/>
      <c r="K219" s="110"/>
      <c r="L219" s="92"/>
      <c r="M219" s="92"/>
      <c r="N219" s="92"/>
      <c r="O219" s="92"/>
      <c r="P219" s="92"/>
      <c r="Q219" s="92"/>
      <c r="R219" s="92"/>
      <c r="S219" s="92"/>
      <c r="T219" s="92"/>
      <c r="U219" s="92"/>
      <c r="V219" s="108"/>
      <c r="W219" s="108"/>
      <c r="X219" s="108"/>
      <c r="Y219" s="108"/>
      <c r="Z219" s="108"/>
      <c r="AA219" s="108"/>
    </row>
    <row r="220" spans="2:27" s="109" customFormat="1">
      <c r="B220" s="92"/>
      <c r="C220" s="92"/>
      <c r="D220" s="92"/>
      <c r="E220" s="92"/>
      <c r="F220" s="92"/>
      <c r="G220" s="92"/>
      <c r="H220" s="92"/>
      <c r="I220" s="92"/>
      <c r="J220" s="92"/>
      <c r="K220" s="110"/>
      <c r="L220" s="92"/>
      <c r="M220" s="92"/>
      <c r="N220" s="92"/>
      <c r="O220" s="92"/>
      <c r="P220" s="92"/>
      <c r="Q220" s="92"/>
      <c r="R220" s="92"/>
      <c r="S220" s="92"/>
      <c r="T220" s="92"/>
      <c r="U220" s="92"/>
      <c r="V220" s="108"/>
      <c r="W220" s="108"/>
      <c r="X220" s="108"/>
      <c r="Y220" s="108"/>
      <c r="Z220" s="108"/>
      <c r="AA220" s="108"/>
    </row>
    <row r="221" spans="2:27" s="109" customFormat="1">
      <c r="B221" s="92"/>
      <c r="C221" s="92"/>
      <c r="D221" s="92"/>
      <c r="E221" s="92"/>
      <c r="F221" s="92"/>
      <c r="G221" s="92"/>
      <c r="H221" s="92"/>
      <c r="I221" s="92"/>
      <c r="J221" s="92"/>
      <c r="K221" s="110"/>
      <c r="L221" s="92"/>
      <c r="M221" s="92"/>
      <c r="N221" s="92"/>
      <c r="O221" s="92"/>
      <c r="P221" s="92"/>
      <c r="Q221" s="92"/>
      <c r="R221" s="92"/>
      <c r="S221" s="92"/>
      <c r="T221" s="92"/>
      <c r="U221" s="92"/>
      <c r="V221" s="108"/>
      <c r="W221" s="108"/>
      <c r="X221" s="108"/>
      <c r="Y221" s="108"/>
      <c r="Z221" s="108"/>
      <c r="AA221" s="108"/>
    </row>
    <row r="222" spans="2:27" s="109" customFormat="1">
      <c r="B222" s="92"/>
      <c r="C222" s="92"/>
      <c r="D222" s="92"/>
      <c r="E222" s="92"/>
      <c r="F222" s="92"/>
      <c r="G222" s="92"/>
      <c r="H222" s="92"/>
      <c r="I222" s="92"/>
      <c r="J222" s="92"/>
      <c r="K222" s="110"/>
      <c r="L222" s="92"/>
      <c r="M222" s="92"/>
      <c r="N222" s="92"/>
      <c r="O222" s="92"/>
      <c r="P222" s="92"/>
      <c r="Q222" s="92"/>
      <c r="R222" s="92"/>
      <c r="S222" s="92"/>
      <c r="T222" s="92"/>
      <c r="U222" s="92"/>
      <c r="V222" s="108"/>
      <c r="W222" s="108"/>
      <c r="X222" s="108"/>
      <c r="Y222" s="108"/>
      <c r="Z222" s="108"/>
      <c r="AA222" s="108"/>
    </row>
    <row r="223" spans="2:27" s="109" customFormat="1">
      <c r="B223" s="92"/>
      <c r="C223" s="92"/>
      <c r="D223" s="92"/>
      <c r="E223" s="92"/>
      <c r="F223" s="92"/>
      <c r="G223" s="92"/>
      <c r="H223" s="92"/>
      <c r="I223" s="92"/>
      <c r="J223" s="92"/>
      <c r="K223" s="110"/>
      <c r="L223" s="92"/>
      <c r="M223" s="92"/>
      <c r="N223" s="92"/>
      <c r="O223" s="92"/>
      <c r="P223" s="92"/>
      <c r="Q223" s="92"/>
      <c r="R223" s="92"/>
      <c r="S223" s="92"/>
      <c r="T223" s="92"/>
      <c r="U223" s="92"/>
      <c r="V223" s="108"/>
      <c r="W223" s="108"/>
      <c r="X223" s="108"/>
      <c r="Y223" s="108"/>
      <c r="Z223" s="108"/>
      <c r="AA223" s="108"/>
    </row>
    <row r="224" spans="2:27" s="109" customFormat="1">
      <c r="B224" s="92"/>
      <c r="C224" s="92"/>
      <c r="D224" s="92"/>
      <c r="E224" s="92"/>
      <c r="F224" s="92"/>
      <c r="G224" s="92"/>
      <c r="H224" s="92"/>
      <c r="I224" s="92"/>
      <c r="J224" s="92"/>
      <c r="K224" s="110"/>
      <c r="L224" s="92"/>
      <c r="M224" s="92"/>
      <c r="N224" s="92"/>
      <c r="O224" s="92"/>
      <c r="P224" s="92"/>
      <c r="Q224" s="92"/>
      <c r="R224" s="92"/>
      <c r="S224" s="92"/>
      <c r="T224" s="92"/>
      <c r="U224" s="92"/>
      <c r="V224" s="108"/>
      <c r="W224" s="108"/>
      <c r="X224" s="108"/>
      <c r="Y224" s="108"/>
      <c r="Z224" s="108"/>
      <c r="AA224" s="108"/>
    </row>
    <row r="225" spans="2:27" s="109" customFormat="1">
      <c r="B225" s="92"/>
      <c r="C225" s="92"/>
      <c r="D225" s="92"/>
      <c r="E225" s="92"/>
      <c r="F225" s="92"/>
      <c r="G225" s="92"/>
      <c r="H225" s="92"/>
      <c r="I225" s="92"/>
      <c r="J225" s="92"/>
      <c r="K225" s="110"/>
      <c r="L225" s="92"/>
      <c r="M225" s="92"/>
      <c r="N225" s="92"/>
      <c r="O225" s="92"/>
      <c r="P225" s="92"/>
      <c r="Q225" s="92"/>
      <c r="R225" s="92"/>
      <c r="S225" s="92"/>
      <c r="T225" s="92"/>
      <c r="U225" s="92"/>
      <c r="V225" s="108"/>
      <c r="W225" s="108"/>
      <c r="X225" s="108"/>
      <c r="Y225" s="108"/>
      <c r="Z225" s="108"/>
      <c r="AA225" s="108"/>
    </row>
    <row r="226" spans="2:27" s="109" customFormat="1">
      <c r="B226" s="92"/>
      <c r="C226" s="92"/>
      <c r="D226" s="92"/>
      <c r="E226" s="92"/>
      <c r="F226" s="92"/>
      <c r="G226" s="92"/>
      <c r="H226" s="92"/>
      <c r="I226" s="92"/>
      <c r="J226" s="92"/>
      <c r="K226" s="110"/>
      <c r="L226" s="92"/>
      <c r="M226" s="92"/>
      <c r="N226" s="92"/>
      <c r="O226" s="92"/>
      <c r="P226" s="92"/>
      <c r="Q226" s="92"/>
      <c r="R226" s="92"/>
      <c r="S226" s="92"/>
      <c r="T226" s="92"/>
      <c r="U226" s="92"/>
      <c r="V226" s="108"/>
      <c r="W226" s="108"/>
      <c r="X226" s="108"/>
      <c r="Y226" s="108"/>
      <c r="Z226" s="108"/>
      <c r="AA226" s="108"/>
    </row>
    <row r="227" spans="2:27" s="109" customFormat="1">
      <c r="B227" s="92"/>
      <c r="C227" s="92"/>
      <c r="D227" s="92"/>
      <c r="E227" s="92"/>
      <c r="F227" s="92"/>
      <c r="G227" s="92"/>
      <c r="H227" s="92"/>
      <c r="I227" s="92"/>
      <c r="J227" s="92"/>
      <c r="K227" s="110"/>
      <c r="L227" s="92"/>
      <c r="M227" s="92"/>
      <c r="N227" s="92"/>
      <c r="O227" s="92"/>
      <c r="P227" s="92"/>
      <c r="Q227" s="92"/>
      <c r="R227" s="92"/>
      <c r="S227" s="92"/>
      <c r="T227" s="92"/>
      <c r="U227" s="92"/>
      <c r="V227" s="108"/>
      <c r="W227" s="108"/>
      <c r="X227" s="108"/>
      <c r="Y227" s="108"/>
      <c r="Z227" s="108"/>
      <c r="AA227" s="108"/>
    </row>
    <row r="228" spans="2:27" s="109" customFormat="1">
      <c r="B228" s="92"/>
      <c r="C228" s="92"/>
      <c r="D228" s="92"/>
      <c r="E228" s="92"/>
      <c r="F228" s="92"/>
      <c r="G228" s="92"/>
      <c r="H228" s="92"/>
      <c r="I228" s="92"/>
      <c r="J228" s="92"/>
      <c r="K228" s="110"/>
      <c r="L228" s="92"/>
      <c r="M228" s="92"/>
      <c r="N228" s="92"/>
      <c r="O228" s="92"/>
      <c r="P228" s="92"/>
      <c r="Q228" s="92"/>
      <c r="R228" s="92"/>
      <c r="S228" s="92"/>
      <c r="T228" s="92"/>
      <c r="U228" s="92"/>
      <c r="V228" s="108"/>
      <c r="W228" s="108"/>
      <c r="X228" s="108"/>
      <c r="Y228" s="108"/>
      <c r="Z228" s="108"/>
      <c r="AA228" s="108"/>
    </row>
    <row r="229" spans="2:27" s="109" customFormat="1">
      <c r="B229" s="92"/>
      <c r="C229" s="92"/>
      <c r="D229" s="92"/>
      <c r="E229" s="92"/>
      <c r="F229" s="92"/>
      <c r="G229" s="92"/>
      <c r="H229" s="92"/>
      <c r="I229" s="92"/>
      <c r="J229" s="92"/>
      <c r="K229" s="110"/>
      <c r="L229" s="92"/>
      <c r="M229" s="92"/>
      <c r="N229" s="92"/>
      <c r="O229" s="92"/>
      <c r="P229" s="92"/>
      <c r="Q229" s="92"/>
      <c r="R229" s="92"/>
      <c r="S229" s="92"/>
      <c r="T229" s="92"/>
      <c r="U229" s="92"/>
      <c r="V229" s="108"/>
      <c r="W229" s="108"/>
      <c r="X229" s="108"/>
      <c r="Y229" s="108"/>
      <c r="Z229" s="108"/>
      <c r="AA229" s="108"/>
    </row>
    <row r="230" spans="2:27" s="109" customFormat="1">
      <c r="B230" s="92"/>
      <c r="C230" s="92"/>
      <c r="D230" s="92"/>
      <c r="E230" s="92"/>
      <c r="F230" s="92"/>
      <c r="G230" s="92"/>
      <c r="H230" s="92"/>
      <c r="I230" s="92"/>
      <c r="J230" s="92"/>
      <c r="K230" s="110"/>
      <c r="L230" s="92"/>
      <c r="M230" s="92"/>
      <c r="N230" s="92"/>
      <c r="O230" s="92"/>
      <c r="P230" s="92"/>
      <c r="Q230" s="92"/>
      <c r="R230" s="92"/>
      <c r="S230" s="92"/>
      <c r="T230" s="92"/>
      <c r="U230" s="92"/>
      <c r="V230" s="108"/>
      <c r="W230" s="108"/>
      <c r="X230" s="108"/>
      <c r="Y230" s="108"/>
      <c r="Z230" s="108"/>
      <c r="AA230" s="108"/>
    </row>
    <row r="231" spans="2:27" s="109" customFormat="1">
      <c r="B231" s="92"/>
      <c r="C231" s="92"/>
      <c r="D231" s="92"/>
      <c r="E231" s="92"/>
      <c r="F231" s="92"/>
      <c r="G231" s="92"/>
      <c r="H231" s="92"/>
      <c r="I231" s="92"/>
      <c r="J231" s="92"/>
      <c r="K231" s="110"/>
      <c r="L231" s="92"/>
      <c r="M231" s="92"/>
      <c r="N231" s="92"/>
      <c r="O231" s="92"/>
      <c r="P231" s="92"/>
      <c r="Q231" s="92"/>
      <c r="R231" s="92"/>
      <c r="S231" s="92"/>
      <c r="T231" s="92"/>
      <c r="U231" s="92"/>
      <c r="V231" s="108"/>
      <c r="W231" s="108"/>
      <c r="X231" s="108"/>
      <c r="Y231" s="108"/>
      <c r="Z231" s="108"/>
      <c r="AA231" s="108"/>
    </row>
    <row r="232" spans="2:27" s="109" customFormat="1">
      <c r="B232" s="92"/>
      <c r="C232" s="92"/>
      <c r="D232" s="92"/>
      <c r="E232" s="92"/>
      <c r="F232" s="92"/>
      <c r="G232" s="92"/>
      <c r="H232" s="92"/>
      <c r="I232" s="92"/>
      <c r="J232" s="92"/>
      <c r="K232" s="110"/>
      <c r="L232" s="92"/>
      <c r="M232" s="92"/>
      <c r="N232" s="92"/>
      <c r="O232" s="92"/>
      <c r="P232" s="92"/>
      <c r="Q232" s="92"/>
      <c r="R232" s="92"/>
      <c r="S232" s="92"/>
      <c r="T232" s="92"/>
      <c r="U232" s="92"/>
      <c r="V232" s="108"/>
      <c r="W232" s="108"/>
      <c r="X232" s="108"/>
      <c r="Y232" s="108"/>
      <c r="Z232" s="108"/>
      <c r="AA232" s="108"/>
    </row>
    <row r="233" spans="2:27" s="109" customFormat="1">
      <c r="B233" s="92"/>
      <c r="C233" s="92"/>
      <c r="D233" s="92"/>
      <c r="E233" s="92"/>
      <c r="F233" s="92"/>
      <c r="G233" s="92"/>
      <c r="H233" s="92"/>
      <c r="I233" s="92"/>
      <c r="J233" s="92"/>
      <c r="K233" s="110"/>
      <c r="L233" s="92"/>
      <c r="M233" s="92"/>
      <c r="N233" s="92"/>
      <c r="O233" s="92"/>
      <c r="P233" s="92"/>
      <c r="Q233" s="92"/>
      <c r="R233" s="92"/>
      <c r="S233" s="92"/>
      <c r="T233" s="92"/>
      <c r="U233" s="92"/>
      <c r="V233" s="108"/>
      <c r="W233" s="108"/>
      <c r="X233" s="108"/>
      <c r="Y233" s="108"/>
      <c r="Z233" s="108"/>
      <c r="AA233" s="108"/>
    </row>
    <row r="234" spans="2:27" s="109" customFormat="1">
      <c r="B234" s="92"/>
      <c r="C234" s="92"/>
      <c r="D234" s="92"/>
      <c r="E234" s="92"/>
      <c r="F234" s="92"/>
      <c r="G234" s="92"/>
      <c r="H234" s="92"/>
      <c r="I234" s="92"/>
      <c r="J234" s="92"/>
      <c r="K234" s="110"/>
      <c r="L234" s="92"/>
      <c r="M234" s="92"/>
      <c r="N234" s="92"/>
      <c r="O234" s="92"/>
      <c r="P234" s="92"/>
      <c r="Q234" s="92"/>
      <c r="R234" s="92"/>
      <c r="S234" s="92"/>
      <c r="T234" s="92"/>
      <c r="U234" s="92"/>
      <c r="V234" s="108"/>
      <c r="W234" s="108"/>
      <c r="X234" s="108"/>
      <c r="Y234" s="108"/>
      <c r="Z234" s="108"/>
      <c r="AA234" s="108"/>
    </row>
    <row r="235" spans="2:27" s="109" customFormat="1">
      <c r="B235" s="92"/>
      <c r="C235" s="92"/>
      <c r="D235" s="92"/>
      <c r="E235" s="92"/>
      <c r="F235" s="92"/>
      <c r="G235" s="92"/>
      <c r="H235" s="92"/>
      <c r="I235" s="92"/>
      <c r="J235" s="92"/>
      <c r="K235" s="110"/>
      <c r="L235" s="92"/>
      <c r="M235" s="92"/>
      <c r="N235" s="92"/>
      <c r="O235" s="92"/>
      <c r="P235" s="92"/>
      <c r="Q235" s="92"/>
      <c r="R235" s="92"/>
      <c r="S235" s="92"/>
      <c r="T235" s="92"/>
      <c r="U235" s="92"/>
      <c r="V235" s="108"/>
      <c r="W235" s="108"/>
      <c r="X235" s="108"/>
      <c r="Y235" s="108"/>
      <c r="Z235" s="108"/>
      <c r="AA235" s="108"/>
    </row>
    <row r="236" spans="2:27" s="109" customFormat="1">
      <c r="B236" s="92"/>
      <c r="C236" s="92"/>
      <c r="D236" s="92"/>
      <c r="E236" s="92"/>
      <c r="F236" s="92"/>
      <c r="G236" s="92"/>
      <c r="H236" s="92"/>
      <c r="I236" s="92"/>
      <c r="J236" s="92"/>
      <c r="K236" s="110"/>
      <c r="L236" s="92"/>
      <c r="M236" s="92"/>
      <c r="N236" s="92"/>
      <c r="O236" s="92"/>
      <c r="P236" s="92"/>
      <c r="Q236" s="92"/>
      <c r="R236" s="92"/>
      <c r="S236" s="92"/>
      <c r="T236" s="92"/>
      <c r="U236" s="92"/>
      <c r="V236" s="108"/>
      <c r="W236" s="108"/>
      <c r="X236" s="108"/>
      <c r="Y236" s="108"/>
      <c r="Z236" s="108"/>
      <c r="AA236" s="108"/>
    </row>
    <row r="237" spans="2:27" s="109" customFormat="1">
      <c r="B237" s="92"/>
      <c r="C237" s="92"/>
      <c r="D237" s="92"/>
      <c r="E237" s="92"/>
      <c r="F237" s="92"/>
      <c r="G237" s="92"/>
      <c r="H237" s="92"/>
      <c r="I237" s="92"/>
      <c r="J237" s="92"/>
      <c r="K237" s="110"/>
      <c r="L237" s="92"/>
      <c r="M237" s="92"/>
      <c r="N237" s="92"/>
      <c r="O237" s="92"/>
      <c r="P237" s="92"/>
      <c r="Q237" s="92"/>
      <c r="R237" s="92"/>
      <c r="S237" s="92"/>
      <c r="T237" s="92"/>
      <c r="U237" s="92"/>
      <c r="V237" s="108"/>
      <c r="W237" s="108"/>
      <c r="X237" s="108"/>
      <c r="Y237" s="108"/>
      <c r="Z237" s="108"/>
      <c r="AA237" s="108"/>
    </row>
    <row r="238" spans="2:27" s="109" customFormat="1">
      <c r="B238" s="92"/>
      <c r="C238" s="92"/>
      <c r="D238" s="92"/>
      <c r="E238" s="92"/>
      <c r="F238" s="92"/>
      <c r="G238" s="92"/>
      <c r="H238" s="92"/>
      <c r="I238" s="92"/>
      <c r="J238" s="92"/>
      <c r="K238" s="110"/>
      <c r="L238" s="92"/>
      <c r="M238" s="92"/>
      <c r="N238" s="92"/>
      <c r="O238" s="92"/>
      <c r="P238" s="92"/>
      <c r="Q238" s="92"/>
      <c r="R238" s="92"/>
      <c r="S238" s="92"/>
      <c r="T238" s="92"/>
      <c r="U238" s="92"/>
      <c r="V238" s="108"/>
      <c r="W238" s="108"/>
      <c r="X238" s="108"/>
      <c r="Y238" s="108"/>
      <c r="Z238" s="108"/>
      <c r="AA238" s="108"/>
    </row>
    <row r="239" spans="2:27" s="109" customFormat="1">
      <c r="B239" s="92"/>
      <c r="C239" s="92"/>
      <c r="D239" s="92"/>
      <c r="E239" s="92"/>
      <c r="F239" s="92"/>
      <c r="G239" s="92"/>
      <c r="H239" s="92"/>
      <c r="I239" s="92"/>
      <c r="J239" s="92"/>
      <c r="K239" s="110"/>
      <c r="L239" s="92"/>
      <c r="M239" s="92"/>
      <c r="N239" s="92"/>
      <c r="O239" s="92"/>
      <c r="P239" s="92"/>
      <c r="Q239" s="92"/>
      <c r="R239" s="92"/>
      <c r="S239" s="92"/>
      <c r="T239" s="92"/>
      <c r="U239" s="92"/>
      <c r="V239" s="108"/>
      <c r="W239" s="108"/>
      <c r="X239" s="108"/>
      <c r="Y239" s="108"/>
      <c r="Z239" s="108"/>
      <c r="AA239" s="108"/>
    </row>
    <row r="240" spans="2:27" s="109" customFormat="1">
      <c r="B240" s="92"/>
      <c r="C240" s="92"/>
      <c r="D240" s="92"/>
      <c r="E240" s="92"/>
      <c r="F240" s="92"/>
      <c r="G240" s="92"/>
      <c r="H240" s="92"/>
      <c r="I240" s="92"/>
      <c r="J240" s="92"/>
      <c r="K240" s="110"/>
      <c r="L240" s="92"/>
      <c r="M240" s="92"/>
      <c r="N240" s="92"/>
      <c r="O240" s="92"/>
      <c r="P240" s="92"/>
      <c r="Q240" s="92"/>
      <c r="R240" s="92"/>
      <c r="S240" s="92"/>
      <c r="T240" s="92"/>
      <c r="U240" s="92"/>
      <c r="V240" s="108"/>
      <c r="W240" s="108"/>
      <c r="X240" s="108"/>
      <c r="Y240" s="108"/>
      <c r="Z240" s="108"/>
      <c r="AA240" s="108"/>
    </row>
    <row r="241" spans="2:27" s="109" customFormat="1">
      <c r="B241" s="92"/>
      <c r="C241" s="92"/>
      <c r="D241" s="92"/>
      <c r="E241" s="92"/>
      <c r="F241" s="92"/>
      <c r="G241" s="92"/>
      <c r="H241" s="92"/>
      <c r="I241" s="92"/>
      <c r="J241" s="92"/>
      <c r="K241" s="110"/>
      <c r="L241" s="92"/>
      <c r="M241" s="92"/>
      <c r="N241" s="92"/>
      <c r="O241" s="92"/>
      <c r="P241" s="92"/>
      <c r="Q241" s="92"/>
      <c r="R241" s="92"/>
      <c r="S241" s="92"/>
      <c r="T241" s="92"/>
      <c r="U241" s="92"/>
      <c r="V241" s="108"/>
      <c r="W241" s="108"/>
      <c r="X241" s="108"/>
      <c r="Y241" s="108"/>
      <c r="Z241" s="108"/>
      <c r="AA241" s="108"/>
    </row>
    <row r="242" spans="2:27" s="109" customFormat="1">
      <c r="B242" s="92"/>
      <c r="C242" s="92"/>
      <c r="D242" s="92"/>
      <c r="E242" s="92"/>
      <c r="F242" s="92"/>
      <c r="G242" s="92"/>
      <c r="H242" s="92"/>
      <c r="I242" s="92"/>
      <c r="J242" s="92"/>
      <c r="K242" s="110"/>
      <c r="L242" s="92"/>
      <c r="M242" s="92"/>
      <c r="N242" s="92"/>
      <c r="O242" s="92"/>
      <c r="P242" s="92"/>
      <c r="Q242" s="92"/>
      <c r="R242" s="92"/>
      <c r="S242" s="92"/>
      <c r="T242" s="92"/>
      <c r="U242" s="92"/>
      <c r="V242" s="108"/>
      <c r="W242" s="108"/>
      <c r="X242" s="108"/>
      <c r="Y242" s="108"/>
      <c r="Z242" s="108"/>
      <c r="AA242" s="108"/>
    </row>
    <row r="243" spans="2:27" s="109" customFormat="1">
      <c r="B243" s="92"/>
      <c r="C243" s="92"/>
      <c r="D243" s="92"/>
      <c r="E243" s="92"/>
      <c r="F243" s="92"/>
      <c r="G243" s="92"/>
      <c r="H243" s="92"/>
      <c r="I243" s="92"/>
      <c r="J243" s="92"/>
      <c r="K243" s="110"/>
      <c r="L243" s="92"/>
      <c r="M243" s="92"/>
      <c r="N243" s="92"/>
      <c r="O243" s="92"/>
      <c r="P243" s="92"/>
      <c r="Q243" s="92"/>
      <c r="R243" s="92"/>
      <c r="S243" s="92"/>
      <c r="T243" s="92"/>
      <c r="U243" s="92"/>
      <c r="V243" s="108"/>
      <c r="W243" s="108"/>
      <c r="X243" s="108"/>
      <c r="Y243" s="108"/>
      <c r="Z243" s="108"/>
      <c r="AA243" s="108"/>
    </row>
    <row r="244" spans="2:27" s="109" customFormat="1">
      <c r="B244" s="92"/>
      <c r="C244" s="92"/>
      <c r="D244" s="92"/>
      <c r="E244" s="92"/>
      <c r="F244" s="92"/>
      <c r="G244" s="92"/>
      <c r="H244" s="92"/>
      <c r="I244" s="92"/>
      <c r="J244" s="92"/>
      <c r="K244" s="110"/>
      <c r="L244" s="92"/>
      <c r="M244" s="92"/>
      <c r="N244" s="92"/>
      <c r="O244" s="92"/>
      <c r="P244" s="92"/>
      <c r="Q244" s="92"/>
      <c r="R244" s="92"/>
      <c r="S244" s="92"/>
      <c r="T244" s="92"/>
      <c r="U244" s="92"/>
      <c r="V244" s="108"/>
      <c r="W244" s="108"/>
      <c r="X244" s="108"/>
      <c r="Y244" s="108"/>
      <c r="Z244" s="108"/>
      <c r="AA244" s="108"/>
    </row>
    <row r="245" spans="2:27" s="109" customFormat="1">
      <c r="B245" s="92"/>
      <c r="C245" s="92"/>
      <c r="D245" s="92"/>
      <c r="E245" s="92"/>
      <c r="F245" s="92"/>
      <c r="G245" s="92"/>
      <c r="H245" s="92"/>
      <c r="I245" s="92"/>
      <c r="J245" s="92"/>
      <c r="K245" s="110"/>
      <c r="L245" s="92"/>
      <c r="M245" s="92"/>
      <c r="N245" s="92"/>
      <c r="O245" s="92"/>
      <c r="P245" s="92"/>
      <c r="Q245" s="92"/>
      <c r="R245" s="92"/>
      <c r="S245" s="92"/>
      <c r="T245" s="92"/>
      <c r="U245" s="92"/>
      <c r="V245" s="108"/>
      <c r="W245" s="108"/>
      <c r="X245" s="108"/>
      <c r="Y245" s="108"/>
      <c r="Z245" s="108"/>
      <c r="AA245" s="108"/>
    </row>
    <row r="246" spans="2:27" s="109" customFormat="1">
      <c r="B246" s="92"/>
      <c r="C246" s="92"/>
      <c r="D246" s="92"/>
      <c r="E246" s="92"/>
      <c r="F246" s="92"/>
      <c r="G246" s="92"/>
      <c r="H246" s="92"/>
      <c r="I246" s="92"/>
      <c r="J246" s="92"/>
      <c r="K246" s="110"/>
      <c r="L246" s="92"/>
      <c r="M246" s="92"/>
      <c r="N246" s="92"/>
      <c r="O246" s="92"/>
      <c r="P246" s="92"/>
      <c r="Q246" s="92"/>
      <c r="R246" s="92"/>
      <c r="S246" s="92"/>
      <c r="T246" s="92"/>
      <c r="U246" s="92"/>
      <c r="V246" s="108"/>
      <c r="W246" s="108"/>
      <c r="X246" s="108"/>
      <c r="Y246" s="108"/>
      <c r="Z246" s="108"/>
      <c r="AA246" s="108"/>
    </row>
    <row r="247" spans="2:27" s="109" customFormat="1">
      <c r="B247" s="92"/>
      <c r="C247" s="92"/>
      <c r="D247" s="92"/>
      <c r="E247" s="92"/>
      <c r="F247" s="92"/>
      <c r="G247" s="92"/>
      <c r="H247" s="92"/>
      <c r="I247" s="92"/>
      <c r="J247" s="92"/>
      <c r="K247" s="110"/>
      <c r="L247" s="92"/>
      <c r="M247" s="92"/>
      <c r="N247" s="92"/>
      <c r="O247" s="92"/>
      <c r="P247" s="92"/>
      <c r="Q247" s="92"/>
      <c r="R247" s="92"/>
      <c r="S247" s="92"/>
      <c r="T247" s="92"/>
      <c r="U247" s="92"/>
      <c r="V247" s="108"/>
      <c r="W247" s="108"/>
      <c r="X247" s="108"/>
      <c r="Y247" s="108"/>
      <c r="Z247" s="108"/>
      <c r="AA247" s="108"/>
    </row>
    <row r="248" spans="2:27" s="109" customFormat="1">
      <c r="B248" s="92"/>
      <c r="C248" s="92"/>
      <c r="D248" s="92"/>
      <c r="E248" s="92"/>
      <c r="F248" s="92"/>
      <c r="G248" s="92"/>
      <c r="H248" s="92"/>
      <c r="I248" s="92"/>
      <c r="J248" s="92"/>
      <c r="K248" s="110"/>
      <c r="L248" s="92"/>
      <c r="M248" s="92"/>
      <c r="N248" s="92"/>
      <c r="O248" s="92"/>
      <c r="P248" s="92"/>
      <c r="Q248" s="92"/>
      <c r="R248" s="92"/>
      <c r="S248" s="92"/>
      <c r="T248" s="92"/>
      <c r="U248" s="92"/>
    </row>
    <row r="249" spans="2:27" s="109" customFormat="1">
      <c r="B249" s="92"/>
      <c r="C249" s="92"/>
      <c r="D249" s="92"/>
      <c r="E249" s="92"/>
      <c r="F249" s="92"/>
      <c r="G249" s="92"/>
      <c r="H249" s="92"/>
      <c r="I249" s="92"/>
      <c r="J249" s="92"/>
      <c r="K249" s="110"/>
      <c r="L249" s="92"/>
      <c r="M249" s="92"/>
      <c r="N249" s="92"/>
      <c r="O249" s="92"/>
      <c r="P249" s="92"/>
      <c r="Q249" s="92"/>
      <c r="R249" s="92"/>
      <c r="S249" s="92"/>
      <c r="T249" s="92"/>
      <c r="U249" s="92"/>
    </row>
    <row r="250" spans="2:27" s="109" customFormat="1">
      <c r="B250" s="92"/>
      <c r="C250" s="92"/>
      <c r="D250" s="92"/>
      <c r="E250" s="92"/>
      <c r="F250" s="92"/>
      <c r="G250" s="92"/>
      <c r="H250" s="92"/>
      <c r="I250" s="92"/>
      <c r="J250" s="92"/>
      <c r="K250" s="110"/>
      <c r="L250" s="92"/>
      <c r="M250" s="92"/>
      <c r="N250" s="92"/>
      <c r="O250" s="92"/>
      <c r="P250" s="92"/>
      <c r="Q250" s="92"/>
      <c r="R250" s="92"/>
      <c r="S250" s="92"/>
      <c r="T250" s="92"/>
      <c r="U250" s="92"/>
    </row>
    <row r="251" spans="2:27" s="109" customFormat="1">
      <c r="B251" s="92"/>
      <c r="C251" s="92"/>
      <c r="D251" s="92"/>
      <c r="E251" s="92"/>
      <c r="F251" s="92"/>
      <c r="G251" s="92"/>
      <c r="H251" s="92"/>
      <c r="I251" s="92"/>
      <c r="J251" s="92"/>
      <c r="K251" s="110"/>
      <c r="L251" s="92"/>
      <c r="M251" s="92"/>
      <c r="N251" s="92"/>
      <c r="O251" s="92"/>
      <c r="P251" s="92"/>
      <c r="Q251" s="92"/>
      <c r="R251" s="92"/>
      <c r="S251" s="92"/>
      <c r="T251" s="92"/>
      <c r="U251" s="92"/>
    </row>
    <row r="252" spans="2:27" s="109" customFormat="1">
      <c r="B252" s="92"/>
      <c r="C252" s="92"/>
      <c r="D252" s="92"/>
      <c r="E252" s="92"/>
      <c r="F252" s="92"/>
      <c r="G252" s="92"/>
      <c r="H252" s="92"/>
      <c r="I252" s="92"/>
      <c r="J252" s="92"/>
      <c r="K252" s="110"/>
      <c r="L252" s="92"/>
      <c r="M252" s="92"/>
      <c r="N252" s="92"/>
      <c r="O252" s="92"/>
      <c r="P252" s="92"/>
      <c r="Q252" s="92"/>
      <c r="R252" s="92"/>
      <c r="S252" s="92"/>
      <c r="T252" s="92"/>
      <c r="U252" s="92"/>
    </row>
    <row r="253" spans="2:27" s="109" customFormat="1">
      <c r="B253" s="92"/>
      <c r="C253" s="92"/>
      <c r="D253" s="92"/>
      <c r="E253" s="92"/>
      <c r="F253" s="92"/>
      <c r="G253" s="92"/>
      <c r="H253" s="92"/>
      <c r="I253" s="92"/>
      <c r="J253" s="92"/>
      <c r="K253" s="110"/>
      <c r="L253" s="92"/>
      <c r="M253" s="92"/>
      <c r="N253" s="92"/>
      <c r="O253" s="92"/>
      <c r="P253" s="92"/>
      <c r="Q253" s="92"/>
      <c r="R253" s="92"/>
      <c r="S253" s="92"/>
      <c r="T253" s="92"/>
      <c r="U253" s="92"/>
    </row>
    <row r="254" spans="2:27" s="109" customFormat="1">
      <c r="B254" s="92"/>
      <c r="C254" s="92"/>
      <c r="D254" s="92"/>
      <c r="E254" s="92"/>
      <c r="F254" s="92"/>
      <c r="G254" s="92"/>
      <c r="H254" s="92"/>
      <c r="I254" s="92"/>
      <c r="J254" s="92"/>
      <c r="K254" s="110"/>
      <c r="L254" s="92"/>
      <c r="M254" s="92"/>
      <c r="N254" s="92"/>
      <c r="O254" s="92"/>
      <c r="P254" s="92"/>
      <c r="Q254" s="92"/>
      <c r="R254" s="92"/>
      <c r="S254" s="92"/>
      <c r="T254" s="92"/>
      <c r="U254" s="92"/>
    </row>
    <row r="255" spans="2:27" s="109" customFormat="1">
      <c r="B255" s="92"/>
      <c r="C255" s="92"/>
      <c r="D255" s="92"/>
      <c r="E255" s="92"/>
      <c r="F255" s="92"/>
      <c r="G255" s="92"/>
      <c r="H255" s="92"/>
      <c r="I255" s="92"/>
      <c r="J255" s="92"/>
      <c r="K255" s="110"/>
      <c r="L255" s="92"/>
      <c r="M255" s="92"/>
      <c r="N255" s="92"/>
      <c r="O255" s="92"/>
      <c r="P255" s="92"/>
      <c r="Q255" s="92"/>
      <c r="R255" s="92"/>
      <c r="S255" s="92"/>
      <c r="T255" s="92"/>
      <c r="U255" s="92"/>
    </row>
    <row r="256" spans="2:27" s="109" customFormat="1">
      <c r="B256" s="92"/>
      <c r="C256" s="92"/>
      <c r="D256" s="92"/>
      <c r="E256" s="92"/>
      <c r="F256" s="92"/>
      <c r="G256" s="92"/>
      <c r="H256" s="92"/>
      <c r="I256" s="92"/>
      <c r="J256" s="92"/>
      <c r="K256" s="110"/>
      <c r="L256" s="92"/>
      <c r="M256" s="92"/>
      <c r="N256" s="92"/>
      <c r="O256" s="92"/>
      <c r="P256" s="92"/>
      <c r="Q256" s="92"/>
      <c r="R256" s="92"/>
      <c r="S256" s="92"/>
      <c r="T256" s="92"/>
      <c r="U256" s="92"/>
    </row>
    <row r="257" spans="2:21" s="109" customFormat="1">
      <c r="B257" s="92"/>
      <c r="C257" s="92"/>
      <c r="D257" s="92"/>
      <c r="E257" s="92"/>
      <c r="F257" s="92"/>
      <c r="G257" s="92"/>
      <c r="H257" s="92"/>
      <c r="I257" s="92"/>
      <c r="J257" s="92"/>
      <c r="K257" s="110"/>
      <c r="L257" s="92"/>
      <c r="M257" s="92"/>
      <c r="N257" s="92"/>
      <c r="O257" s="92"/>
      <c r="P257" s="92"/>
      <c r="Q257" s="92"/>
      <c r="R257" s="92"/>
      <c r="S257" s="92"/>
      <c r="T257" s="92"/>
      <c r="U257" s="92"/>
    </row>
    <row r="258" spans="2:21" s="109" customFormat="1">
      <c r="B258" s="92"/>
      <c r="C258" s="92"/>
      <c r="D258" s="92"/>
      <c r="E258" s="92"/>
      <c r="F258" s="92"/>
      <c r="G258" s="92"/>
      <c r="H258" s="92"/>
      <c r="I258" s="92"/>
      <c r="J258" s="92"/>
      <c r="K258" s="110"/>
      <c r="L258" s="92"/>
      <c r="M258" s="92"/>
      <c r="N258" s="92"/>
      <c r="O258" s="92"/>
      <c r="P258" s="92"/>
      <c r="Q258" s="92"/>
      <c r="R258" s="92"/>
      <c r="S258" s="92"/>
      <c r="T258" s="92"/>
      <c r="U258" s="92"/>
    </row>
    <row r="259" spans="2:21" s="109" customFormat="1">
      <c r="B259" s="92"/>
      <c r="C259" s="92"/>
      <c r="D259" s="92"/>
      <c r="E259" s="92"/>
      <c r="F259" s="92"/>
      <c r="G259" s="92"/>
      <c r="H259" s="92"/>
      <c r="I259" s="92"/>
      <c r="J259" s="92"/>
      <c r="K259" s="110"/>
      <c r="L259" s="92"/>
      <c r="M259" s="92"/>
      <c r="N259" s="92"/>
      <c r="O259" s="92"/>
      <c r="P259" s="92"/>
      <c r="Q259" s="92"/>
      <c r="R259" s="92"/>
      <c r="S259" s="92"/>
      <c r="T259" s="92"/>
      <c r="U259" s="92"/>
    </row>
    <row r="260" spans="2:21" s="109" customFormat="1">
      <c r="B260" s="92"/>
      <c r="C260" s="92"/>
      <c r="D260" s="92"/>
      <c r="E260" s="92"/>
      <c r="F260" s="92"/>
      <c r="G260" s="92"/>
      <c r="H260" s="92"/>
      <c r="I260" s="92"/>
      <c r="J260" s="92"/>
      <c r="K260" s="110"/>
      <c r="L260" s="92"/>
      <c r="M260" s="92"/>
      <c r="N260" s="92"/>
      <c r="O260" s="92"/>
      <c r="P260" s="92"/>
      <c r="Q260" s="92"/>
      <c r="R260" s="92"/>
      <c r="S260" s="92"/>
      <c r="T260" s="92"/>
      <c r="U260" s="92"/>
    </row>
    <row r="261" spans="2:21" s="109" customFormat="1">
      <c r="B261" s="92"/>
      <c r="C261" s="92"/>
      <c r="D261" s="92"/>
      <c r="E261" s="92"/>
      <c r="F261" s="92"/>
      <c r="G261" s="92"/>
      <c r="H261" s="92"/>
      <c r="I261" s="92"/>
      <c r="J261" s="92"/>
      <c r="K261" s="110"/>
      <c r="L261" s="92"/>
      <c r="M261" s="92"/>
      <c r="N261" s="92"/>
      <c r="O261" s="92"/>
      <c r="P261" s="92"/>
      <c r="Q261" s="92"/>
      <c r="R261" s="92"/>
      <c r="S261" s="92"/>
      <c r="T261" s="92"/>
      <c r="U261" s="92"/>
    </row>
    <row r="262" spans="2:21" s="109" customFormat="1">
      <c r="B262" s="92"/>
      <c r="C262" s="92"/>
      <c r="D262" s="92"/>
      <c r="E262" s="92"/>
      <c r="F262" s="92"/>
      <c r="G262" s="92"/>
      <c r="H262" s="92"/>
      <c r="I262" s="92"/>
      <c r="J262" s="92"/>
      <c r="K262" s="110"/>
      <c r="L262" s="92"/>
      <c r="M262" s="92"/>
      <c r="N262" s="92"/>
      <c r="O262" s="92"/>
      <c r="P262" s="92"/>
      <c r="Q262" s="92"/>
      <c r="R262" s="92"/>
      <c r="S262" s="92"/>
      <c r="T262" s="92"/>
      <c r="U262" s="92"/>
    </row>
    <row r="263" spans="2:21" s="109" customFormat="1">
      <c r="B263" s="92"/>
      <c r="C263" s="92"/>
      <c r="D263" s="92"/>
      <c r="E263" s="92"/>
      <c r="F263" s="92"/>
      <c r="G263" s="92"/>
      <c r="H263" s="92"/>
      <c r="I263" s="92"/>
      <c r="J263" s="92"/>
      <c r="K263" s="110"/>
      <c r="L263" s="92"/>
      <c r="M263" s="92"/>
      <c r="N263" s="92"/>
      <c r="O263" s="92"/>
      <c r="P263" s="92"/>
      <c r="Q263" s="92"/>
      <c r="R263" s="92"/>
      <c r="S263" s="92"/>
      <c r="T263" s="92"/>
      <c r="U263" s="92"/>
    </row>
    <row r="264" spans="2:21" s="109" customFormat="1">
      <c r="B264" s="92"/>
      <c r="C264" s="92"/>
      <c r="D264" s="92"/>
      <c r="E264" s="92"/>
      <c r="F264" s="92"/>
      <c r="G264" s="92"/>
      <c r="H264" s="92"/>
      <c r="I264" s="92"/>
      <c r="J264" s="92"/>
      <c r="K264" s="110"/>
      <c r="L264" s="92"/>
      <c r="M264" s="92"/>
      <c r="N264" s="92"/>
      <c r="O264" s="92"/>
      <c r="P264" s="92"/>
      <c r="Q264" s="92"/>
      <c r="R264" s="92"/>
      <c r="S264" s="92"/>
      <c r="T264" s="92"/>
      <c r="U264" s="92"/>
    </row>
    <row r="265" spans="2:21" s="109" customFormat="1">
      <c r="B265" s="92"/>
      <c r="C265" s="92"/>
      <c r="D265" s="92"/>
      <c r="E265" s="92"/>
      <c r="F265" s="92"/>
      <c r="G265" s="92"/>
      <c r="H265" s="92"/>
      <c r="I265" s="92"/>
      <c r="J265" s="92"/>
      <c r="K265" s="110"/>
      <c r="L265" s="92"/>
      <c r="M265" s="92"/>
      <c r="N265" s="92"/>
      <c r="O265" s="92"/>
      <c r="P265" s="92"/>
      <c r="Q265" s="92"/>
      <c r="R265" s="92"/>
      <c r="S265" s="92"/>
      <c r="T265" s="92"/>
      <c r="U265" s="92"/>
    </row>
    <row r="266" spans="2:21" s="109" customFormat="1">
      <c r="B266" s="92"/>
      <c r="C266" s="92"/>
      <c r="D266" s="92"/>
      <c r="E266" s="92"/>
      <c r="F266" s="92"/>
      <c r="G266" s="92"/>
      <c r="H266" s="92"/>
      <c r="I266" s="92"/>
      <c r="J266" s="92"/>
      <c r="K266" s="110"/>
      <c r="L266" s="92"/>
      <c r="M266" s="92"/>
      <c r="N266" s="92"/>
      <c r="O266" s="92"/>
      <c r="P266" s="92"/>
      <c r="Q266" s="92"/>
      <c r="R266" s="92"/>
      <c r="S266" s="92"/>
      <c r="T266" s="92"/>
      <c r="U266" s="92"/>
    </row>
    <row r="267" spans="2:21" s="109" customFormat="1">
      <c r="B267" s="92"/>
      <c r="C267" s="92"/>
      <c r="D267" s="92"/>
      <c r="E267" s="92"/>
      <c r="F267" s="92"/>
      <c r="G267" s="92"/>
      <c r="H267" s="92"/>
      <c r="I267" s="92"/>
      <c r="J267" s="92"/>
      <c r="K267" s="110"/>
      <c r="L267" s="92"/>
      <c r="M267" s="92"/>
      <c r="N267" s="92"/>
      <c r="O267" s="92"/>
      <c r="P267" s="92"/>
      <c r="Q267" s="92"/>
      <c r="R267" s="92"/>
      <c r="S267" s="92"/>
      <c r="T267" s="92"/>
      <c r="U267" s="92"/>
    </row>
    <row r="268" spans="2:21" s="109" customFormat="1">
      <c r="B268" s="92"/>
      <c r="C268" s="92"/>
      <c r="D268" s="92"/>
      <c r="E268" s="92"/>
      <c r="F268" s="92"/>
      <c r="G268" s="92"/>
      <c r="H268" s="92"/>
      <c r="I268" s="92"/>
      <c r="J268" s="92"/>
      <c r="K268" s="110"/>
      <c r="L268" s="92"/>
      <c r="M268" s="92"/>
      <c r="N268" s="92"/>
      <c r="O268" s="92"/>
      <c r="P268" s="92"/>
      <c r="Q268" s="92"/>
      <c r="R268" s="92"/>
      <c r="S268" s="92"/>
      <c r="T268" s="92"/>
      <c r="U268" s="92"/>
    </row>
    <row r="269" spans="2:21" s="109" customFormat="1">
      <c r="B269" s="92"/>
      <c r="C269" s="92"/>
      <c r="D269" s="92"/>
      <c r="E269" s="92"/>
      <c r="F269" s="92"/>
      <c r="G269" s="92"/>
      <c r="H269" s="92"/>
      <c r="I269" s="92"/>
      <c r="J269" s="92"/>
      <c r="K269" s="110"/>
      <c r="L269" s="92"/>
      <c r="M269" s="92"/>
      <c r="N269" s="92"/>
      <c r="O269" s="92"/>
      <c r="P269" s="92"/>
      <c r="Q269" s="92"/>
      <c r="R269" s="92"/>
      <c r="S269" s="92"/>
      <c r="T269" s="92"/>
      <c r="U269" s="92"/>
    </row>
    <row r="270" spans="2:21" s="109" customFormat="1">
      <c r="B270" s="92"/>
      <c r="C270" s="92"/>
      <c r="D270" s="92"/>
      <c r="E270" s="92"/>
      <c r="F270" s="92"/>
      <c r="G270" s="92"/>
      <c r="H270" s="92"/>
      <c r="I270" s="92"/>
      <c r="J270" s="92"/>
      <c r="K270" s="110"/>
      <c r="L270" s="92"/>
      <c r="M270" s="92"/>
      <c r="N270" s="92"/>
      <c r="O270" s="92"/>
      <c r="P270" s="92"/>
      <c r="Q270" s="92"/>
      <c r="R270" s="92"/>
      <c r="S270" s="92"/>
      <c r="T270" s="92"/>
      <c r="U270" s="92"/>
    </row>
    <row r="271" spans="2:21" s="109" customFormat="1">
      <c r="B271" s="92"/>
      <c r="C271" s="92"/>
      <c r="D271" s="92"/>
      <c r="E271" s="92"/>
      <c r="F271" s="92"/>
      <c r="G271" s="92"/>
      <c r="H271" s="92"/>
      <c r="I271" s="92"/>
      <c r="J271" s="92"/>
      <c r="K271" s="110"/>
      <c r="L271" s="92"/>
      <c r="M271" s="92"/>
      <c r="N271" s="92"/>
      <c r="O271" s="92"/>
      <c r="P271" s="92"/>
      <c r="Q271" s="92"/>
      <c r="R271" s="92"/>
      <c r="S271" s="92"/>
      <c r="T271" s="92"/>
      <c r="U271" s="92"/>
    </row>
    <row r="272" spans="2:21" s="109" customFormat="1">
      <c r="B272" s="92"/>
      <c r="C272" s="92"/>
      <c r="D272" s="92"/>
      <c r="E272" s="92"/>
      <c r="F272" s="92"/>
      <c r="G272" s="92"/>
      <c r="H272" s="92"/>
      <c r="I272" s="92"/>
      <c r="J272" s="92"/>
      <c r="K272" s="110"/>
      <c r="L272" s="92"/>
      <c r="M272" s="92"/>
      <c r="N272" s="92"/>
      <c r="O272" s="92"/>
      <c r="P272" s="92"/>
      <c r="Q272" s="92"/>
      <c r="R272" s="92"/>
      <c r="S272" s="92"/>
      <c r="T272" s="92"/>
      <c r="U272" s="92"/>
    </row>
    <row r="273" spans="2:21" s="109" customFormat="1">
      <c r="B273" s="92"/>
      <c r="C273" s="92"/>
      <c r="D273" s="92"/>
      <c r="E273" s="92"/>
      <c r="F273" s="92"/>
      <c r="G273" s="92"/>
      <c r="H273" s="92"/>
      <c r="I273" s="92"/>
      <c r="J273" s="92"/>
      <c r="K273" s="110"/>
      <c r="L273" s="92"/>
      <c r="M273" s="92"/>
      <c r="N273" s="92"/>
      <c r="O273" s="92"/>
      <c r="P273" s="92"/>
      <c r="Q273" s="92"/>
      <c r="R273" s="92"/>
      <c r="S273" s="92"/>
      <c r="T273" s="92"/>
      <c r="U273" s="92"/>
    </row>
    <row r="274" spans="2:21" s="109" customFormat="1">
      <c r="B274" s="92"/>
      <c r="C274" s="92"/>
      <c r="D274" s="92"/>
      <c r="E274" s="92"/>
      <c r="F274" s="92"/>
      <c r="G274" s="92"/>
      <c r="H274" s="92"/>
      <c r="I274" s="92"/>
      <c r="J274" s="92"/>
      <c r="K274" s="110"/>
      <c r="L274" s="92"/>
      <c r="M274" s="92"/>
      <c r="N274" s="92"/>
      <c r="O274" s="92"/>
      <c r="P274" s="92"/>
      <c r="Q274" s="92"/>
      <c r="R274" s="92"/>
      <c r="S274" s="92"/>
      <c r="T274" s="92"/>
      <c r="U274" s="92"/>
    </row>
    <row r="275" spans="2:21" s="109" customFormat="1">
      <c r="B275" s="92"/>
      <c r="C275" s="92"/>
      <c r="D275" s="92"/>
      <c r="E275" s="92"/>
      <c r="F275" s="92"/>
      <c r="G275" s="92"/>
      <c r="H275" s="92"/>
      <c r="I275" s="92"/>
      <c r="J275" s="92"/>
      <c r="K275" s="110"/>
      <c r="L275" s="92"/>
      <c r="M275" s="92"/>
      <c r="N275" s="92"/>
      <c r="O275" s="92"/>
      <c r="P275" s="92"/>
      <c r="Q275" s="92"/>
      <c r="R275" s="92"/>
      <c r="S275" s="92"/>
      <c r="T275" s="92"/>
      <c r="U275" s="92"/>
    </row>
    <row r="276" spans="2:21" s="109" customFormat="1">
      <c r="B276" s="92"/>
      <c r="C276" s="92"/>
      <c r="D276" s="92"/>
      <c r="E276" s="92"/>
      <c r="F276" s="92"/>
      <c r="G276" s="92"/>
      <c r="H276" s="92"/>
      <c r="I276" s="92"/>
      <c r="J276" s="92"/>
      <c r="K276" s="110"/>
      <c r="L276" s="92"/>
      <c r="M276" s="92"/>
      <c r="N276" s="92"/>
      <c r="O276" s="92"/>
      <c r="P276" s="92"/>
      <c r="Q276" s="92"/>
      <c r="R276" s="92"/>
      <c r="S276" s="92"/>
      <c r="T276" s="92"/>
      <c r="U276" s="92"/>
    </row>
    <row r="277" spans="2:21" s="109" customFormat="1">
      <c r="B277" s="92"/>
      <c r="C277" s="92"/>
      <c r="D277" s="92"/>
      <c r="E277" s="92"/>
      <c r="F277" s="92"/>
      <c r="G277" s="92"/>
      <c r="H277" s="92"/>
      <c r="I277" s="92"/>
      <c r="J277" s="92"/>
      <c r="K277" s="110"/>
      <c r="L277" s="92"/>
      <c r="M277" s="92"/>
      <c r="N277" s="92"/>
      <c r="O277" s="92"/>
      <c r="P277" s="92"/>
      <c r="Q277" s="92"/>
      <c r="R277" s="92"/>
      <c r="S277" s="92"/>
      <c r="T277" s="92"/>
      <c r="U277" s="92"/>
    </row>
    <row r="278" spans="2:21" s="109" customFormat="1">
      <c r="B278" s="92"/>
      <c r="C278" s="92"/>
      <c r="D278" s="92"/>
      <c r="E278" s="92"/>
      <c r="F278" s="92"/>
      <c r="G278" s="92"/>
      <c r="H278" s="92"/>
      <c r="I278" s="92"/>
      <c r="J278" s="92"/>
      <c r="K278" s="110"/>
      <c r="L278" s="92"/>
      <c r="M278" s="92"/>
      <c r="N278" s="92"/>
      <c r="O278" s="92"/>
      <c r="P278" s="92"/>
      <c r="Q278" s="92"/>
      <c r="R278" s="92"/>
      <c r="S278" s="92"/>
      <c r="T278" s="92"/>
      <c r="U278" s="92"/>
    </row>
    <row r="279" spans="2:21" s="109" customFormat="1">
      <c r="B279" s="92"/>
      <c r="C279" s="92"/>
      <c r="D279" s="92"/>
      <c r="E279" s="92"/>
      <c r="F279" s="92"/>
      <c r="G279" s="92"/>
      <c r="H279" s="92"/>
      <c r="I279" s="92"/>
      <c r="J279" s="92"/>
      <c r="K279" s="110"/>
      <c r="L279" s="92"/>
      <c r="M279" s="92"/>
      <c r="N279" s="92"/>
      <c r="O279" s="92"/>
      <c r="P279" s="92"/>
      <c r="Q279" s="92"/>
      <c r="R279" s="92"/>
      <c r="S279" s="92"/>
      <c r="T279" s="92"/>
      <c r="U279" s="92"/>
    </row>
    <row r="280" spans="2:21" s="109" customFormat="1">
      <c r="B280" s="92"/>
      <c r="C280" s="92"/>
      <c r="D280" s="92"/>
      <c r="E280" s="92"/>
      <c r="F280" s="92"/>
      <c r="G280" s="92"/>
      <c r="H280" s="92"/>
      <c r="I280" s="92"/>
      <c r="J280" s="92"/>
      <c r="K280" s="110"/>
      <c r="L280" s="92"/>
      <c r="M280" s="92"/>
      <c r="N280" s="92"/>
      <c r="O280" s="92"/>
      <c r="P280" s="92"/>
      <c r="Q280" s="92"/>
      <c r="R280" s="92"/>
      <c r="S280" s="92"/>
      <c r="T280" s="92"/>
      <c r="U280" s="92"/>
    </row>
    <row r="281" spans="2:21" s="109" customFormat="1">
      <c r="B281" s="92"/>
      <c r="C281" s="92"/>
      <c r="D281" s="92"/>
      <c r="E281" s="92"/>
      <c r="F281" s="92"/>
      <c r="G281" s="92"/>
      <c r="H281" s="92"/>
      <c r="I281" s="92"/>
      <c r="J281" s="92"/>
      <c r="K281" s="110"/>
      <c r="L281" s="92"/>
      <c r="M281" s="92"/>
      <c r="N281" s="92"/>
      <c r="O281" s="92"/>
      <c r="P281" s="92"/>
      <c r="Q281" s="92"/>
      <c r="R281" s="92"/>
      <c r="S281" s="92"/>
      <c r="T281" s="92"/>
      <c r="U281" s="92"/>
    </row>
    <row r="282" spans="2:21" s="109" customFormat="1">
      <c r="B282" s="92"/>
      <c r="C282" s="92"/>
      <c r="D282" s="92"/>
      <c r="E282" s="92"/>
      <c r="F282" s="92"/>
      <c r="G282" s="92"/>
      <c r="H282" s="92"/>
      <c r="I282" s="92"/>
      <c r="J282" s="92"/>
      <c r="K282" s="110"/>
      <c r="L282" s="92"/>
      <c r="M282" s="92"/>
      <c r="N282" s="92"/>
      <c r="O282" s="92"/>
      <c r="P282" s="92"/>
      <c r="Q282" s="92"/>
      <c r="R282" s="92"/>
      <c r="S282" s="92"/>
      <c r="T282" s="92"/>
      <c r="U282" s="92"/>
    </row>
    <row r="283" spans="2:21" s="109" customFormat="1">
      <c r="B283" s="92"/>
      <c r="C283" s="92"/>
      <c r="D283" s="92"/>
      <c r="E283" s="92"/>
      <c r="F283" s="92"/>
      <c r="G283" s="92"/>
      <c r="H283" s="92"/>
      <c r="I283" s="92"/>
      <c r="J283" s="92"/>
      <c r="K283" s="110"/>
      <c r="L283" s="92"/>
      <c r="M283" s="92"/>
      <c r="N283" s="92"/>
      <c r="O283" s="92"/>
      <c r="P283" s="92"/>
      <c r="Q283" s="92"/>
      <c r="R283" s="92"/>
      <c r="S283" s="92"/>
      <c r="T283" s="92"/>
      <c r="U283" s="92"/>
    </row>
    <row r="284" spans="2:21" s="109" customFormat="1">
      <c r="B284" s="92"/>
      <c r="C284" s="92"/>
      <c r="D284" s="92"/>
      <c r="E284" s="92"/>
      <c r="F284" s="92"/>
      <c r="G284" s="92"/>
      <c r="H284" s="92"/>
      <c r="I284" s="92"/>
      <c r="J284" s="92"/>
      <c r="K284" s="110"/>
      <c r="L284" s="92"/>
      <c r="M284" s="92"/>
      <c r="N284" s="92"/>
      <c r="O284" s="92"/>
      <c r="P284" s="92"/>
      <c r="Q284" s="92"/>
      <c r="R284" s="92"/>
      <c r="S284" s="92"/>
      <c r="T284" s="92"/>
      <c r="U284" s="92"/>
    </row>
    <row r="285" spans="2:21" s="109" customFormat="1">
      <c r="B285" s="92"/>
      <c r="C285" s="92"/>
      <c r="D285" s="92"/>
      <c r="E285" s="92"/>
      <c r="F285" s="92"/>
      <c r="G285" s="92"/>
      <c r="H285" s="92"/>
      <c r="I285" s="92"/>
      <c r="J285" s="92"/>
      <c r="K285" s="110"/>
      <c r="L285" s="92"/>
      <c r="M285" s="92"/>
      <c r="N285" s="92"/>
      <c r="O285" s="92"/>
      <c r="P285" s="92"/>
      <c r="Q285" s="92"/>
      <c r="R285" s="92"/>
      <c r="S285" s="92"/>
      <c r="T285" s="92"/>
      <c r="U285" s="92"/>
    </row>
    <row r="286" spans="2:21" s="109" customFormat="1">
      <c r="B286" s="92"/>
      <c r="C286" s="92"/>
      <c r="D286" s="92"/>
      <c r="E286" s="92"/>
      <c r="F286" s="92"/>
      <c r="G286" s="92"/>
      <c r="H286" s="92"/>
      <c r="I286" s="92"/>
      <c r="J286" s="92"/>
      <c r="K286" s="110"/>
      <c r="L286" s="92"/>
      <c r="M286" s="92"/>
      <c r="N286" s="92"/>
      <c r="O286" s="92"/>
      <c r="P286" s="92"/>
      <c r="Q286" s="92"/>
      <c r="R286" s="92"/>
      <c r="S286" s="92"/>
      <c r="T286" s="92"/>
      <c r="U286" s="92"/>
    </row>
    <row r="287" spans="2:21" s="109" customFormat="1">
      <c r="B287" s="92"/>
      <c r="C287" s="92"/>
      <c r="D287" s="92"/>
      <c r="E287" s="92"/>
      <c r="F287" s="92"/>
      <c r="G287" s="92"/>
      <c r="H287" s="92"/>
      <c r="I287" s="92"/>
      <c r="J287" s="92"/>
      <c r="K287" s="110"/>
      <c r="L287" s="92"/>
      <c r="M287" s="92"/>
      <c r="N287" s="92"/>
      <c r="O287" s="92"/>
      <c r="P287" s="92"/>
      <c r="Q287" s="92"/>
      <c r="R287" s="92"/>
      <c r="S287" s="92"/>
      <c r="T287" s="92"/>
      <c r="U287" s="92"/>
    </row>
    <row r="288" spans="2:21" s="109" customFormat="1">
      <c r="B288" s="92"/>
      <c r="C288" s="92"/>
      <c r="D288" s="92"/>
      <c r="E288" s="92"/>
      <c r="F288" s="92"/>
      <c r="G288" s="92"/>
      <c r="H288" s="92"/>
      <c r="I288" s="92"/>
      <c r="J288" s="92"/>
      <c r="K288" s="110"/>
      <c r="L288" s="92"/>
      <c r="M288" s="92"/>
      <c r="N288" s="92"/>
      <c r="O288" s="92"/>
      <c r="P288" s="92"/>
      <c r="Q288" s="92"/>
      <c r="R288" s="92"/>
      <c r="S288" s="92"/>
      <c r="T288" s="92"/>
      <c r="U288" s="92"/>
    </row>
    <row r="289" spans="2:21" s="109" customFormat="1">
      <c r="B289" s="92"/>
      <c r="C289" s="92"/>
      <c r="D289" s="92"/>
      <c r="E289" s="92"/>
      <c r="F289" s="92"/>
      <c r="G289" s="92"/>
      <c r="H289" s="92"/>
      <c r="I289" s="92"/>
      <c r="J289" s="92"/>
      <c r="K289" s="110"/>
      <c r="L289" s="92"/>
      <c r="M289" s="92"/>
      <c r="N289" s="92"/>
      <c r="O289" s="92"/>
      <c r="P289" s="92"/>
      <c r="Q289" s="92"/>
      <c r="R289" s="92"/>
      <c r="S289" s="92"/>
      <c r="T289" s="92"/>
      <c r="U289" s="92"/>
    </row>
    <row r="290" spans="2:21" s="109" customFormat="1">
      <c r="B290" s="92"/>
      <c r="C290" s="92"/>
      <c r="D290" s="92"/>
      <c r="E290" s="92"/>
      <c r="F290" s="92"/>
      <c r="G290" s="92"/>
      <c r="H290" s="92"/>
      <c r="I290" s="92"/>
      <c r="J290" s="92"/>
      <c r="K290" s="110"/>
      <c r="L290" s="92"/>
      <c r="M290" s="92"/>
      <c r="N290" s="92"/>
      <c r="O290" s="92"/>
      <c r="P290" s="92"/>
      <c r="Q290" s="92"/>
      <c r="R290" s="92"/>
      <c r="S290" s="92"/>
      <c r="T290" s="92"/>
      <c r="U290" s="92"/>
    </row>
    <row r="291" spans="2:21" s="109" customFormat="1">
      <c r="B291" s="92"/>
      <c r="C291" s="92"/>
      <c r="D291" s="92"/>
      <c r="E291" s="92"/>
      <c r="F291" s="92"/>
      <c r="G291" s="92"/>
      <c r="H291" s="92"/>
      <c r="I291" s="92"/>
      <c r="J291" s="92"/>
      <c r="K291" s="110"/>
      <c r="L291" s="92"/>
      <c r="M291" s="92"/>
      <c r="N291" s="92"/>
      <c r="O291" s="92"/>
      <c r="P291" s="92"/>
      <c r="Q291" s="92"/>
      <c r="R291" s="92"/>
      <c r="S291" s="92"/>
      <c r="T291" s="92"/>
      <c r="U291" s="92"/>
    </row>
    <row r="292" spans="2:21" s="109" customFormat="1">
      <c r="B292" s="92"/>
      <c r="C292" s="92"/>
      <c r="D292" s="92"/>
      <c r="E292" s="92"/>
      <c r="F292" s="92"/>
      <c r="G292" s="92"/>
      <c r="H292" s="92"/>
      <c r="I292" s="92"/>
      <c r="J292" s="92"/>
      <c r="K292" s="110"/>
      <c r="L292" s="92"/>
      <c r="M292" s="92"/>
      <c r="N292" s="92"/>
      <c r="O292" s="92"/>
      <c r="P292" s="92"/>
      <c r="Q292" s="92"/>
      <c r="R292" s="92"/>
      <c r="S292" s="92"/>
      <c r="T292" s="92"/>
      <c r="U292" s="92"/>
    </row>
    <row r="293" spans="2:21" s="109" customFormat="1">
      <c r="B293" s="92"/>
      <c r="C293" s="92"/>
      <c r="D293" s="92"/>
      <c r="E293" s="92"/>
      <c r="F293" s="92"/>
      <c r="G293" s="92"/>
      <c r="H293" s="92"/>
      <c r="I293" s="92"/>
      <c r="J293" s="92"/>
      <c r="K293" s="110"/>
      <c r="L293" s="92"/>
      <c r="M293" s="92"/>
      <c r="N293" s="92"/>
      <c r="O293" s="92"/>
      <c r="P293" s="92"/>
      <c r="Q293" s="92"/>
      <c r="R293" s="92"/>
      <c r="S293" s="92"/>
      <c r="T293" s="92"/>
      <c r="U293" s="92"/>
    </row>
    <row r="294" spans="2:21" s="109" customFormat="1">
      <c r="B294" s="92"/>
      <c r="C294" s="92"/>
      <c r="D294" s="92"/>
      <c r="E294" s="92"/>
      <c r="F294" s="92"/>
      <c r="G294" s="92"/>
      <c r="H294" s="92"/>
      <c r="I294" s="92"/>
      <c r="J294" s="92"/>
      <c r="K294" s="110"/>
      <c r="L294" s="92"/>
      <c r="M294" s="92"/>
      <c r="N294" s="92"/>
      <c r="O294" s="92"/>
      <c r="P294" s="92"/>
      <c r="Q294" s="92"/>
      <c r="R294" s="92"/>
      <c r="S294" s="92"/>
      <c r="T294" s="92"/>
      <c r="U294" s="92"/>
    </row>
    <row r="295" spans="2:21" s="109" customFormat="1">
      <c r="B295" s="92"/>
      <c r="C295" s="92"/>
      <c r="D295" s="92"/>
      <c r="E295" s="92"/>
      <c r="F295" s="92"/>
      <c r="G295" s="92"/>
      <c r="H295" s="92"/>
      <c r="I295" s="92"/>
      <c r="J295" s="92"/>
      <c r="K295" s="110"/>
      <c r="L295" s="92"/>
      <c r="M295" s="92"/>
      <c r="N295" s="92"/>
      <c r="O295" s="92"/>
      <c r="P295" s="92"/>
      <c r="Q295" s="92"/>
      <c r="R295" s="92"/>
      <c r="S295" s="92"/>
      <c r="T295" s="92"/>
      <c r="U295" s="92"/>
    </row>
    <row r="296" spans="2:21" s="109" customFormat="1">
      <c r="B296" s="92"/>
      <c r="C296" s="92"/>
      <c r="D296" s="92"/>
      <c r="E296" s="92"/>
      <c r="F296" s="92"/>
      <c r="G296" s="92"/>
      <c r="H296" s="92"/>
      <c r="I296" s="92"/>
      <c r="J296" s="92"/>
      <c r="K296" s="110"/>
      <c r="L296" s="92"/>
      <c r="M296" s="92"/>
      <c r="N296" s="92"/>
      <c r="O296" s="92"/>
      <c r="P296" s="92"/>
      <c r="Q296" s="92"/>
      <c r="R296" s="92"/>
      <c r="S296" s="92"/>
      <c r="T296" s="92"/>
      <c r="U296" s="92"/>
    </row>
    <row r="297" spans="2:21" s="109" customFormat="1">
      <c r="B297" s="92"/>
      <c r="C297" s="92"/>
      <c r="D297" s="92"/>
      <c r="E297" s="92"/>
      <c r="F297" s="92"/>
      <c r="G297" s="92"/>
      <c r="H297" s="92"/>
      <c r="I297" s="92"/>
      <c r="J297" s="92"/>
      <c r="K297" s="110"/>
      <c r="L297" s="92"/>
      <c r="M297" s="92"/>
      <c r="N297" s="92"/>
      <c r="O297" s="92"/>
      <c r="P297" s="92"/>
      <c r="Q297" s="92"/>
      <c r="R297" s="92"/>
      <c r="S297" s="92"/>
      <c r="T297" s="92"/>
      <c r="U297" s="92"/>
    </row>
    <row r="298" spans="2:21" s="109" customFormat="1">
      <c r="B298" s="92"/>
      <c r="C298" s="92"/>
      <c r="D298" s="92"/>
      <c r="E298" s="92"/>
      <c r="F298" s="92"/>
      <c r="G298" s="92"/>
      <c r="H298" s="92"/>
      <c r="I298" s="92"/>
      <c r="J298" s="92"/>
      <c r="K298" s="110"/>
      <c r="L298" s="92"/>
      <c r="M298" s="92"/>
      <c r="N298" s="92"/>
      <c r="O298" s="92"/>
      <c r="P298" s="92"/>
      <c r="Q298" s="92"/>
      <c r="R298" s="92"/>
      <c r="S298" s="92"/>
      <c r="T298" s="92"/>
      <c r="U298" s="92"/>
    </row>
    <row r="299" spans="2:21" s="109" customFormat="1">
      <c r="B299" s="92"/>
      <c r="C299" s="92"/>
      <c r="D299" s="92"/>
      <c r="E299" s="92"/>
      <c r="F299" s="92"/>
      <c r="G299" s="92"/>
      <c r="H299" s="92"/>
      <c r="I299" s="92"/>
      <c r="J299" s="92"/>
      <c r="K299" s="110"/>
      <c r="L299" s="92"/>
      <c r="M299" s="92"/>
      <c r="N299" s="92"/>
      <c r="O299" s="92"/>
      <c r="P299" s="92"/>
      <c r="Q299" s="92"/>
      <c r="R299" s="92"/>
      <c r="S299" s="92"/>
      <c r="T299" s="92"/>
      <c r="U299" s="92"/>
    </row>
    <row r="300" spans="2:21" s="109" customFormat="1">
      <c r="B300" s="92"/>
      <c r="C300" s="92"/>
      <c r="D300" s="92"/>
      <c r="E300" s="92"/>
      <c r="F300" s="92"/>
      <c r="G300" s="92"/>
      <c r="H300" s="92"/>
      <c r="I300" s="92"/>
      <c r="J300" s="92"/>
      <c r="K300" s="110"/>
      <c r="L300" s="92"/>
      <c r="M300" s="92"/>
      <c r="N300" s="92"/>
      <c r="O300" s="92"/>
      <c r="P300" s="92"/>
      <c r="Q300" s="92"/>
      <c r="R300" s="92"/>
      <c r="S300" s="92"/>
      <c r="T300" s="92"/>
      <c r="U300" s="92"/>
    </row>
    <row r="301" spans="2:21" s="109" customFormat="1">
      <c r="B301" s="92"/>
      <c r="C301" s="92"/>
      <c r="D301" s="92"/>
      <c r="E301" s="92"/>
      <c r="F301" s="92"/>
      <c r="G301" s="92"/>
      <c r="H301" s="92"/>
      <c r="I301" s="92"/>
      <c r="J301" s="92"/>
      <c r="K301" s="110"/>
      <c r="L301" s="92"/>
      <c r="M301" s="92"/>
      <c r="N301" s="92"/>
      <c r="O301" s="92"/>
      <c r="P301" s="92"/>
      <c r="Q301" s="92"/>
      <c r="R301" s="92"/>
      <c r="S301" s="92"/>
      <c r="T301" s="92"/>
      <c r="U301" s="92"/>
    </row>
    <row r="302" spans="2:21" s="109" customFormat="1">
      <c r="B302" s="92"/>
      <c r="C302" s="92"/>
      <c r="D302" s="92"/>
      <c r="E302" s="92"/>
      <c r="F302" s="92"/>
      <c r="G302" s="92"/>
      <c r="H302" s="92"/>
      <c r="I302" s="92"/>
      <c r="J302" s="92"/>
      <c r="K302" s="110"/>
      <c r="L302" s="92"/>
      <c r="M302" s="92"/>
      <c r="N302" s="92"/>
      <c r="O302" s="92"/>
      <c r="P302" s="92"/>
      <c r="Q302" s="92"/>
      <c r="R302" s="92"/>
      <c r="S302" s="92"/>
      <c r="T302" s="92"/>
      <c r="U302" s="92"/>
    </row>
    <row r="303" spans="2:21" s="109" customFormat="1">
      <c r="B303" s="92"/>
      <c r="C303" s="92"/>
      <c r="D303" s="92"/>
      <c r="E303" s="92"/>
      <c r="F303" s="92"/>
      <c r="G303" s="92"/>
      <c r="H303" s="92"/>
      <c r="I303" s="92"/>
      <c r="J303" s="92"/>
      <c r="K303" s="110"/>
      <c r="L303" s="92"/>
      <c r="M303" s="92"/>
      <c r="N303" s="92"/>
      <c r="O303" s="92"/>
      <c r="P303" s="92"/>
      <c r="Q303" s="92"/>
      <c r="R303" s="92"/>
      <c r="S303" s="92"/>
      <c r="T303" s="92"/>
      <c r="U303" s="92"/>
    </row>
    <row r="304" spans="2:21" s="109" customFormat="1">
      <c r="B304" s="92"/>
      <c r="C304" s="92"/>
      <c r="D304" s="92"/>
      <c r="E304" s="92"/>
      <c r="F304" s="92"/>
      <c r="G304" s="92"/>
      <c r="H304" s="92"/>
      <c r="I304" s="92"/>
      <c r="J304" s="92"/>
      <c r="K304" s="110"/>
      <c r="L304" s="92"/>
      <c r="M304" s="92"/>
      <c r="N304" s="92"/>
      <c r="O304" s="92"/>
      <c r="P304" s="92"/>
      <c r="Q304" s="92"/>
      <c r="R304" s="92"/>
      <c r="S304" s="92"/>
      <c r="T304" s="92"/>
      <c r="U304" s="92"/>
    </row>
    <row r="305" spans="2:21" s="109" customFormat="1">
      <c r="B305" s="92"/>
      <c r="C305" s="92"/>
      <c r="D305" s="92"/>
      <c r="E305" s="92"/>
      <c r="F305" s="92"/>
      <c r="G305" s="92"/>
      <c r="H305" s="92"/>
      <c r="I305" s="92"/>
      <c r="J305" s="92"/>
      <c r="K305" s="110"/>
      <c r="L305" s="92"/>
      <c r="M305" s="92"/>
      <c r="N305" s="92"/>
      <c r="O305" s="92"/>
      <c r="P305" s="92"/>
      <c r="Q305" s="92"/>
      <c r="R305" s="92"/>
      <c r="S305" s="92"/>
      <c r="T305" s="92"/>
      <c r="U305" s="92"/>
    </row>
    <row r="306" spans="2:21" s="109" customFormat="1">
      <c r="B306" s="92"/>
      <c r="C306" s="92"/>
      <c r="D306" s="92"/>
      <c r="E306" s="92"/>
      <c r="F306" s="92"/>
      <c r="G306" s="92"/>
      <c r="H306" s="92"/>
      <c r="I306" s="92"/>
      <c r="J306" s="92"/>
      <c r="K306" s="110"/>
      <c r="L306" s="92"/>
      <c r="M306" s="92"/>
      <c r="N306" s="92"/>
      <c r="O306" s="92"/>
      <c r="P306" s="92"/>
      <c r="Q306" s="92"/>
      <c r="R306" s="92"/>
      <c r="S306" s="92"/>
      <c r="T306" s="92"/>
      <c r="U306" s="92"/>
    </row>
    <row r="307" spans="2:21" s="109" customFormat="1">
      <c r="B307" s="92"/>
      <c r="C307" s="92"/>
      <c r="D307" s="92"/>
      <c r="E307" s="92"/>
      <c r="F307" s="92"/>
      <c r="G307" s="92"/>
      <c r="H307" s="92"/>
      <c r="I307" s="92"/>
      <c r="J307" s="92"/>
      <c r="K307" s="110"/>
      <c r="L307" s="92"/>
      <c r="M307" s="92"/>
      <c r="N307" s="92"/>
      <c r="O307" s="92"/>
      <c r="P307" s="92"/>
      <c r="Q307" s="92"/>
      <c r="R307" s="92"/>
      <c r="S307" s="92"/>
      <c r="T307" s="92"/>
      <c r="U307" s="92"/>
    </row>
    <row r="308" spans="2:21" s="109" customFormat="1">
      <c r="B308" s="92"/>
      <c r="C308" s="92"/>
      <c r="D308" s="92"/>
      <c r="E308" s="92"/>
      <c r="F308" s="92"/>
      <c r="G308" s="92"/>
      <c r="H308" s="92"/>
      <c r="I308" s="92"/>
      <c r="J308" s="92"/>
      <c r="K308" s="110"/>
      <c r="L308" s="92"/>
      <c r="M308" s="92"/>
      <c r="N308" s="92"/>
      <c r="O308" s="92"/>
      <c r="P308" s="92"/>
      <c r="Q308" s="92"/>
      <c r="R308" s="92"/>
      <c r="S308" s="92"/>
      <c r="T308" s="92"/>
      <c r="U308" s="92"/>
    </row>
    <row r="309" spans="2:21" s="109" customFormat="1">
      <c r="B309" s="92"/>
      <c r="C309" s="92"/>
      <c r="D309" s="92"/>
      <c r="E309" s="92"/>
      <c r="F309" s="92"/>
      <c r="G309" s="92"/>
      <c r="H309" s="92"/>
      <c r="I309" s="92"/>
      <c r="J309" s="92"/>
      <c r="K309" s="110"/>
      <c r="L309" s="92"/>
      <c r="M309" s="92"/>
      <c r="N309" s="92"/>
      <c r="O309" s="92"/>
      <c r="P309" s="92"/>
      <c r="Q309" s="92"/>
      <c r="R309" s="92"/>
      <c r="S309" s="92"/>
      <c r="T309" s="92"/>
      <c r="U309" s="92"/>
    </row>
    <row r="310" spans="2:21" s="109" customFormat="1">
      <c r="B310" s="92"/>
      <c r="C310" s="92"/>
      <c r="D310" s="92"/>
      <c r="E310" s="92"/>
      <c r="F310" s="92"/>
      <c r="G310" s="92"/>
      <c r="H310" s="92"/>
      <c r="I310" s="92"/>
      <c r="J310" s="92"/>
      <c r="K310" s="110"/>
      <c r="L310" s="92"/>
      <c r="M310" s="92"/>
      <c r="N310" s="92"/>
      <c r="O310" s="92"/>
      <c r="P310" s="92"/>
      <c r="Q310" s="92"/>
      <c r="R310" s="92"/>
      <c r="S310" s="92"/>
      <c r="T310" s="92"/>
      <c r="U310" s="92"/>
    </row>
    <row r="311" spans="2:21" s="109" customFormat="1">
      <c r="B311" s="92"/>
      <c r="C311" s="92"/>
      <c r="D311" s="92"/>
      <c r="E311" s="92"/>
      <c r="F311" s="92"/>
      <c r="G311" s="92"/>
      <c r="H311" s="92"/>
      <c r="I311" s="92"/>
      <c r="J311" s="92"/>
      <c r="K311" s="110"/>
      <c r="L311" s="92"/>
      <c r="M311" s="92"/>
      <c r="N311" s="92"/>
      <c r="O311" s="92"/>
      <c r="P311" s="92"/>
      <c r="Q311" s="92"/>
      <c r="R311" s="92"/>
      <c r="S311" s="92"/>
      <c r="T311" s="92"/>
      <c r="U311" s="92"/>
    </row>
    <row r="312" spans="2:21" s="109" customFormat="1">
      <c r="B312" s="92"/>
      <c r="C312" s="92"/>
      <c r="D312" s="92"/>
      <c r="E312" s="92"/>
      <c r="F312" s="92"/>
      <c r="G312" s="92"/>
      <c r="H312" s="92"/>
      <c r="I312" s="92"/>
      <c r="J312" s="92"/>
      <c r="K312" s="110"/>
      <c r="L312" s="92"/>
      <c r="M312" s="92"/>
      <c r="N312" s="92"/>
      <c r="O312" s="92"/>
      <c r="P312" s="92"/>
      <c r="Q312" s="92"/>
      <c r="R312" s="92"/>
      <c r="S312" s="92"/>
      <c r="T312" s="92"/>
      <c r="U312" s="92"/>
    </row>
    <row r="313" spans="2:21" s="109" customFormat="1">
      <c r="B313" s="92"/>
      <c r="C313" s="92"/>
      <c r="D313" s="92"/>
      <c r="E313" s="92"/>
      <c r="F313" s="92"/>
      <c r="G313" s="92"/>
      <c r="H313" s="92"/>
      <c r="I313" s="92"/>
      <c r="J313" s="92"/>
      <c r="K313" s="110"/>
      <c r="L313" s="92"/>
      <c r="M313" s="92"/>
      <c r="N313" s="92"/>
      <c r="O313" s="92"/>
      <c r="P313" s="92"/>
      <c r="Q313" s="92"/>
      <c r="R313" s="92"/>
      <c r="S313" s="92"/>
      <c r="T313" s="92"/>
      <c r="U313" s="92"/>
    </row>
    <row r="314" spans="2:21" s="109" customFormat="1">
      <c r="B314" s="92"/>
      <c r="C314" s="92"/>
      <c r="D314" s="92"/>
      <c r="E314" s="92"/>
      <c r="F314" s="92"/>
      <c r="G314" s="92"/>
      <c r="H314" s="92"/>
      <c r="I314" s="92"/>
      <c r="J314" s="92"/>
      <c r="K314" s="110"/>
      <c r="L314" s="92"/>
      <c r="M314" s="92"/>
      <c r="N314" s="92"/>
      <c r="O314" s="92"/>
      <c r="P314" s="92"/>
      <c r="Q314" s="92"/>
      <c r="R314" s="92"/>
      <c r="S314" s="92"/>
      <c r="T314" s="92"/>
      <c r="U314" s="92"/>
    </row>
    <row r="315" spans="2:21" s="109" customFormat="1">
      <c r="B315" s="92"/>
      <c r="C315" s="92"/>
      <c r="D315" s="92"/>
      <c r="E315" s="92"/>
      <c r="F315" s="92"/>
      <c r="G315" s="92"/>
      <c r="H315" s="92"/>
      <c r="I315" s="92"/>
      <c r="J315" s="92"/>
      <c r="K315" s="110"/>
      <c r="L315" s="92"/>
      <c r="M315" s="92"/>
      <c r="N315" s="92"/>
      <c r="O315" s="92"/>
      <c r="P315" s="92"/>
      <c r="Q315" s="92"/>
      <c r="R315" s="92"/>
      <c r="S315" s="92"/>
      <c r="T315" s="92"/>
      <c r="U315" s="92"/>
    </row>
    <row r="316" spans="2:21" s="109" customFormat="1">
      <c r="B316" s="92"/>
      <c r="C316" s="92"/>
      <c r="D316" s="92"/>
      <c r="E316" s="92"/>
      <c r="F316" s="92"/>
      <c r="G316" s="92"/>
      <c r="H316" s="92"/>
      <c r="I316" s="92"/>
      <c r="J316" s="92"/>
      <c r="K316" s="110"/>
      <c r="L316" s="92"/>
      <c r="M316" s="92"/>
      <c r="N316" s="92"/>
      <c r="O316" s="92"/>
      <c r="P316" s="92"/>
      <c r="Q316" s="92"/>
      <c r="R316" s="92"/>
      <c r="S316" s="92"/>
      <c r="T316" s="92"/>
      <c r="U316" s="92"/>
    </row>
    <row r="317" spans="2:21" s="109" customFormat="1">
      <c r="B317" s="92"/>
      <c r="C317" s="92"/>
      <c r="D317" s="92"/>
      <c r="E317" s="92"/>
      <c r="F317" s="92"/>
      <c r="G317" s="92"/>
      <c r="H317" s="92"/>
      <c r="I317" s="92"/>
      <c r="J317" s="92"/>
      <c r="K317" s="110"/>
      <c r="L317" s="92"/>
      <c r="M317" s="92"/>
      <c r="N317" s="92"/>
      <c r="O317" s="92"/>
      <c r="P317" s="92"/>
      <c r="Q317" s="92"/>
      <c r="R317" s="92"/>
      <c r="S317" s="92"/>
      <c r="T317" s="92"/>
      <c r="U317" s="92"/>
    </row>
    <row r="318" spans="2:21" s="109" customFormat="1">
      <c r="B318" s="92"/>
      <c r="C318" s="92"/>
      <c r="D318" s="92"/>
      <c r="E318" s="92"/>
      <c r="F318" s="92"/>
      <c r="G318" s="92"/>
      <c r="H318" s="92"/>
      <c r="I318" s="92"/>
      <c r="J318" s="92"/>
      <c r="K318" s="110"/>
      <c r="L318" s="92"/>
      <c r="M318" s="92"/>
      <c r="N318" s="92"/>
      <c r="O318" s="92"/>
      <c r="P318" s="92"/>
      <c r="Q318" s="92"/>
      <c r="R318" s="92"/>
      <c r="S318" s="92"/>
      <c r="T318" s="92"/>
      <c r="U318" s="92"/>
    </row>
    <row r="319" spans="2:21" s="109" customFormat="1">
      <c r="B319" s="92"/>
      <c r="C319" s="92"/>
      <c r="D319" s="92"/>
      <c r="E319" s="92"/>
      <c r="F319" s="92"/>
      <c r="G319" s="92"/>
      <c r="H319" s="92"/>
      <c r="I319" s="92"/>
      <c r="J319" s="92"/>
      <c r="K319" s="110"/>
      <c r="L319" s="92"/>
      <c r="M319" s="92"/>
      <c r="N319" s="92"/>
      <c r="O319" s="92"/>
      <c r="P319" s="92"/>
      <c r="Q319" s="92"/>
      <c r="R319" s="92"/>
      <c r="S319" s="92"/>
      <c r="T319" s="92"/>
      <c r="U319" s="92"/>
    </row>
    <row r="320" spans="2:21" s="109" customFormat="1">
      <c r="B320" s="92"/>
      <c r="C320" s="92"/>
      <c r="D320" s="92"/>
      <c r="E320" s="92"/>
      <c r="F320" s="92"/>
      <c r="G320" s="92"/>
      <c r="H320" s="92"/>
      <c r="I320" s="92"/>
      <c r="J320" s="92"/>
      <c r="K320" s="110"/>
      <c r="L320" s="92"/>
      <c r="M320" s="92"/>
      <c r="N320" s="92"/>
      <c r="O320" s="92"/>
      <c r="P320" s="92"/>
      <c r="Q320" s="92"/>
      <c r="R320" s="92"/>
      <c r="S320" s="92"/>
      <c r="T320" s="92"/>
      <c r="U320" s="92"/>
    </row>
    <row r="321" spans="2:21" s="109" customFormat="1">
      <c r="B321" s="92"/>
      <c r="C321" s="92"/>
      <c r="D321" s="92"/>
      <c r="E321" s="92"/>
      <c r="F321" s="92"/>
      <c r="G321" s="92"/>
      <c r="H321" s="92"/>
      <c r="I321" s="92"/>
      <c r="J321" s="92"/>
      <c r="K321" s="110"/>
      <c r="L321" s="92"/>
      <c r="M321" s="92"/>
      <c r="N321" s="92"/>
      <c r="O321" s="92"/>
      <c r="P321" s="92"/>
      <c r="Q321" s="92"/>
      <c r="R321" s="92"/>
      <c r="S321" s="92"/>
      <c r="T321" s="92"/>
      <c r="U321" s="92"/>
    </row>
    <row r="322" spans="2:21" s="109" customFormat="1">
      <c r="B322" s="92"/>
      <c r="C322" s="92"/>
      <c r="D322" s="92"/>
      <c r="E322" s="92"/>
      <c r="F322" s="92"/>
      <c r="G322" s="92"/>
      <c r="H322" s="92"/>
      <c r="I322" s="92"/>
      <c r="J322" s="92"/>
      <c r="K322" s="110"/>
      <c r="L322" s="92"/>
      <c r="M322" s="92"/>
      <c r="N322" s="92"/>
      <c r="O322" s="92"/>
      <c r="P322" s="92"/>
      <c r="Q322" s="92"/>
      <c r="R322" s="92"/>
      <c r="S322" s="92"/>
      <c r="T322" s="92"/>
      <c r="U322" s="92"/>
    </row>
    <row r="323" spans="2:21" s="109" customFormat="1">
      <c r="B323" s="92"/>
      <c r="C323" s="92"/>
      <c r="D323" s="92"/>
      <c r="E323" s="92"/>
      <c r="F323" s="92"/>
      <c r="G323" s="92"/>
      <c r="H323" s="92"/>
      <c r="I323" s="92"/>
      <c r="J323" s="92"/>
      <c r="K323" s="110"/>
      <c r="L323" s="92"/>
      <c r="M323" s="92"/>
      <c r="N323" s="92"/>
      <c r="O323" s="92"/>
      <c r="P323" s="92"/>
      <c r="Q323" s="92"/>
      <c r="R323" s="92"/>
      <c r="S323" s="92"/>
      <c r="T323" s="92"/>
      <c r="U323" s="92"/>
    </row>
    <row r="324" spans="2:21" s="109" customFormat="1">
      <c r="B324" s="92"/>
      <c r="C324" s="92"/>
      <c r="D324" s="92"/>
      <c r="E324" s="92"/>
      <c r="F324" s="92"/>
      <c r="G324" s="92"/>
      <c r="H324" s="92"/>
      <c r="I324" s="92"/>
      <c r="J324" s="92"/>
      <c r="K324" s="110"/>
      <c r="L324" s="92"/>
      <c r="M324" s="92"/>
      <c r="N324" s="92"/>
      <c r="O324" s="92"/>
      <c r="P324" s="92"/>
      <c r="Q324" s="92"/>
      <c r="R324" s="92"/>
      <c r="S324" s="92"/>
      <c r="T324" s="92"/>
      <c r="U324" s="92"/>
    </row>
    <row r="325" spans="2:21" s="109" customFormat="1">
      <c r="B325" s="92"/>
      <c r="C325" s="92"/>
      <c r="D325" s="92"/>
      <c r="E325" s="92"/>
      <c r="F325" s="92"/>
      <c r="G325" s="92"/>
      <c r="H325" s="92"/>
      <c r="I325" s="92"/>
      <c r="J325" s="92"/>
      <c r="K325" s="110"/>
      <c r="L325" s="92"/>
      <c r="M325" s="92"/>
      <c r="N325" s="92"/>
      <c r="O325" s="92"/>
      <c r="P325" s="92"/>
      <c r="Q325" s="92"/>
      <c r="R325" s="92"/>
      <c r="S325" s="92"/>
      <c r="T325" s="92"/>
      <c r="U325" s="92"/>
    </row>
    <row r="326" spans="2:21" s="109" customFormat="1">
      <c r="B326" s="92"/>
      <c r="C326" s="92"/>
      <c r="D326" s="92"/>
      <c r="E326" s="92"/>
      <c r="F326" s="92"/>
      <c r="G326" s="92"/>
      <c r="H326" s="92"/>
      <c r="I326" s="92"/>
      <c r="J326" s="92"/>
      <c r="K326" s="110"/>
      <c r="L326" s="92"/>
      <c r="M326" s="92"/>
      <c r="N326" s="92"/>
      <c r="O326" s="92"/>
      <c r="P326" s="92"/>
      <c r="Q326" s="92"/>
      <c r="R326" s="92"/>
      <c r="S326" s="92"/>
      <c r="T326" s="92"/>
      <c r="U326" s="92"/>
    </row>
    <row r="327" spans="2:21" s="109" customFormat="1">
      <c r="B327" s="92"/>
      <c r="C327" s="92"/>
      <c r="D327" s="92"/>
      <c r="E327" s="92"/>
      <c r="F327" s="92"/>
      <c r="G327" s="92"/>
      <c r="H327" s="92"/>
      <c r="I327" s="92"/>
      <c r="J327" s="92"/>
      <c r="K327" s="110"/>
      <c r="L327" s="92"/>
      <c r="M327" s="92"/>
      <c r="N327" s="92"/>
      <c r="O327" s="92"/>
      <c r="P327" s="92"/>
      <c r="Q327" s="92"/>
      <c r="R327" s="92"/>
      <c r="S327" s="92"/>
      <c r="T327" s="92"/>
      <c r="U327" s="92"/>
    </row>
    <row r="328" spans="2:21" s="109" customFormat="1">
      <c r="B328" s="92"/>
      <c r="C328" s="92"/>
      <c r="D328" s="92"/>
      <c r="E328" s="92"/>
      <c r="F328" s="92"/>
      <c r="G328" s="92"/>
      <c r="H328" s="92"/>
      <c r="I328" s="92"/>
      <c r="J328" s="92"/>
      <c r="K328" s="110"/>
      <c r="L328" s="92"/>
      <c r="M328" s="92"/>
      <c r="N328" s="92"/>
      <c r="O328" s="92"/>
      <c r="P328" s="92"/>
      <c r="Q328" s="92"/>
      <c r="R328" s="92"/>
      <c r="S328" s="92"/>
      <c r="T328" s="92"/>
      <c r="U328" s="92"/>
    </row>
    <row r="329" spans="2:21" s="109" customFormat="1">
      <c r="B329" s="92"/>
      <c r="C329" s="92"/>
      <c r="D329" s="92"/>
      <c r="E329" s="92"/>
      <c r="F329" s="92"/>
      <c r="G329" s="92"/>
      <c r="H329" s="92"/>
      <c r="I329" s="92"/>
      <c r="J329" s="92"/>
      <c r="K329" s="110"/>
      <c r="L329" s="92"/>
      <c r="M329" s="92"/>
      <c r="N329" s="92"/>
      <c r="O329" s="92"/>
      <c r="P329" s="92"/>
      <c r="Q329" s="92"/>
      <c r="R329" s="92"/>
      <c r="S329" s="92"/>
      <c r="T329" s="92"/>
      <c r="U329" s="92"/>
    </row>
    <row r="330" spans="2:21" s="109" customFormat="1">
      <c r="B330" s="92"/>
      <c r="C330" s="92"/>
      <c r="D330" s="92"/>
      <c r="E330" s="92"/>
      <c r="F330" s="92"/>
      <c r="G330" s="92"/>
      <c r="H330" s="92"/>
      <c r="I330" s="92"/>
      <c r="J330" s="92"/>
      <c r="K330" s="110"/>
      <c r="L330" s="92"/>
      <c r="M330" s="92"/>
      <c r="N330" s="92"/>
      <c r="O330" s="92"/>
      <c r="P330" s="92"/>
      <c r="Q330" s="92"/>
      <c r="R330" s="92"/>
      <c r="S330" s="92"/>
      <c r="T330" s="92"/>
      <c r="U330" s="92"/>
    </row>
    <row r="331" spans="2:21" s="109" customFormat="1">
      <c r="B331" s="92"/>
      <c r="C331" s="92"/>
      <c r="D331" s="92"/>
      <c r="E331" s="92"/>
      <c r="F331" s="92"/>
      <c r="G331" s="92"/>
      <c r="H331" s="92"/>
      <c r="I331" s="92"/>
      <c r="J331" s="92"/>
      <c r="K331" s="110"/>
      <c r="L331" s="92"/>
      <c r="M331" s="92"/>
      <c r="N331" s="92"/>
      <c r="O331" s="92"/>
      <c r="P331" s="92"/>
      <c r="Q331" s="92"/>
      <c r="R331" s="92"/>
      <c r="S331" s="92"/>
      <c r="T331" s="92"/>
      <c r="U331" s="92"/>
    </row>
    <row r="332" spans="2:21" s="109" customFormat="1">
      <c r="B332" s="92"/>
      <c r="C332" s="92"/>
      <c r="D332" s="92"/>
      <c r="E332" s="92"/>
      <c r="F332" s="92"/>
      <c r="G332" s="92"/>
      <c r="H332" s="92"/>
      <c r="I332" s="92"/>
      <c r="J332" s="92"/>
      <c r="K332" s="110"/>
      <c r="L332" s="92"/>
      <c r="M332" s="92"/>
      <c r="N332" s="92"/>
      <c r="O332" s="92"/>
      <c r="P332" s="92"/>
      <c r="Q332" s="92"/>
      <c r="R332" s="92"/>
      <c r="S332" s="92"/>
      <c r="T332" s="92"/>
      <c r="U332" s="92"/>
    </row>
    <row r="333" spans="2:21" s="109" customFormat="1">
      <c r="B333" s="92"/>
      <c r="C333" s="92"/>
      <c r="D333" s="92"/>
      <c r="E333" s="92"/>
      <c r="F333" s="92"/>
      <c r="G333" s="92"/>
      <c r="H333" s="92"/>
      <c r="I333" s="92"/>
      <c r="J333" s="92"/>
      <c r="K333" s="110"/>
      <c r="L333" s="92"/>
      <c r="M333" s="92"/>
      <c r="N333" s="92"/>
      <c r="O333" s="92"/>
      <c r="P333" s="92"/>
      <c r="Q333" s="92"/>
      <c r="R333" s="92"/>
      <c r="S333" s="92"/>
      <c r="T333" s="92"/>
      <c r="U333" s="92"/>
    </row>
    <row r="334" spans="2:21" s="109" customFormat="1">
      <c r="B334" s="92"/>
      <c r="C334" s="92"/>
      <c r="D334" s="92"/>
      <c r="E334" s="92"/>
      <c r="F334" s="92"/>
      <c r="G334" s="92"/>
      <c r="H334" s="92"/>
      <c r="I334" s="92"/>
      <c r="J334" s="92"/>
      <c r="K334" s="110"/>
      <c r="L334" s="92"/>
      <c r="M334" s="92"/>
      <c r="N334" s="92"/>
      <c r="O334" s="92"/>
      <c r="P334" s="92"/>
      <c r="Q334" s="92"/>
      <c r="R334" s="92"/>
      <c r="S334" s="92"/>
      <c r="T334" s="92"/>
      <c r="U334" s="92"/>
    </row>
    <row r="335" spans="2:21" s="109" customFormat="1">
      <c r="B335" s="92"/>
      <c r="C335" s="92"/>
      <c r="D335" s="92"/>
      <c r="E335" s="92"/>
      <c r="F335" s="92"/>
      <c r="G335" s="92"/>
      <c r="H335" s="92"/>
      <c r="I335" s="92"/>
      <c r="J335" s="92"/>
      <c r="K335" s="110"/>
      <c r="L335" s="92"/>
      <c r="M335" s="92"/>
      <c r="N335" s="92"/>
      <c r="O335" s="92"/>
      <c r="P335" s="92"/>
      <c r="Q335" s="92"/>
      <c r="R335" s="92"/>
      <c r="S335" s="92"/>
      <c r="T335" s="92"/>
      <c r="U335" s="92"/>
    </row>
    <row r="336" spans="2:21" s="109" customFormat="1">
      <c r="B336" s="92"/>
      <c r="C336" s="92"/>
      <c r="D336" s="92"/>
      <c r="E336" s="92"/>
      <c r="F336" s="92"/>
      <c r="G336" s="92"/>
      <c r="H336" s="92"/>
      <c r="I336" s="92"/>
      <c r="J336" s="92"/>
      <c r="K336" s="110"/>
      <c r="L336" s="92"/>
      <c r="M336" s="92"/>
      <c r="N336" s="92"/>
      <c r="O336" s="92"/>
      <c r="P336" s="92"/>
      <c r="Q336" s="92"/>
      <c r="R336" s="92"/>
      <c r="S336" s="92"/>
      <c r="T336" s="92"/>
      <c r="U336" s="92"/>
    </row>
    <row r="337" spans="2:21" s="109" customFormat="1">
      <c r="B337" s="92"/>
      <c r="C337" s="92"/>
      <c r="D337" s="92"/>
      <c r="E337" s="92"/>
      <c r="F337" s="92"/>
      <c r="G337" s="92"/>
      <c r="H337" s="92"/>
      <c r="I337" s="92"/>
      <c r="J337" s="92"/>
      <c r="K337" s="110"/>
      <c r="L337" s="92"/>
      <c r="M337" s="92"/>
      <c r="N337" s="92"/>
      <c r="O337" s="92"/>
      <c r="P337" s="92"/>
      <c r="Q337" s="92"/>
      <c r="R337" s="92"/>
      <c r="S337" s="92"/>
      <c r="T337" s="92"/>
      <c r="U337" s="92"/>
    </row>
    <row r="338" spans="2:21" s="109" customFormat="1">
      <c r="B338" s="92"/>
      <c r="C338" s="92"/>
      <c r="D338" s="92"/>
      <c r="E338" s="92"/>
      <c r="F338" s="92"/>
      <c r="G338" s="92"/>
      <c r="H338" s="92"/>
      <c r="I338" s="92"/>
      <c r="J338" s="92"/>
      <c r="K338" s="110"/>
      <c r="L338" s="92"/>
      <c r="M338" s="92"/>
      <c r="N338" s="92"/>
      <c r="O338" s="92"/>
      <c r="P338" s="92"/>
      <c r="Q338" s="92"/>
      <c r="R338" s="92"/>
      <c r="S338" s="92"/>
      <c r="T338" s="92"/>
      <c r="U338" s="92"/>
    </row>
    <row r="339" spans="2:21" s="109" customFormat="1">
      <c r="B339" s="92"/>
      <c r="C339" s="92"/>
      <c r="D339" s="92"/>
      <c r="E339" s="92"/>
      <c r="F339" s="92"/>
      <c r="G339" s="92"/>
      <c r="H339" s="92"/>
      <c r="I339" s="92"/>
      <c r="J339" s="92"/>
      <c r="K339" s="110"/>
      <c r="L339" s="92"/>
      <c r="M339" s="92"/>
      <c r="N339" s="92"/>
      <c r="O339" s="92"/>
      <c r="P339" s="92"/>
      <c r="Q339" s="92"/>
      <c r="R339" s="92"/>
      <c r="S339" s="92"/>
      <c r="T339" s="92"/>
      <c r="U339" s="92"/>
    </row>
    <row r="340" spans="2:21" s="109" customFormat="1">
      <c r="B340" s="92"/>
      <c r="C340" s="92"/>
      <c r="D340" s="92"/>
      <c r="E340" s="92"/>
      <c r="F340" s="92"/>
      <c r="G340" s="92"/>
      <c r="H340" s="92"/>
      <c r="I340" s="92"/>
      <c r="J340" s="92"/>
      <c r="K340" s="110"/>
      <c r="L340" s="92"/>
      <c r="M340" s="92"/>
      <c r="N340" s="92"/>
      <c r="O340" s="92"/>
      <c r="P340" s="92"/>
      <c r="Q340" s="92"/>
      <c r="R340" s="92"/>
      <c r="S340" s="92"/>
      <c r="T340" s="92"/>
      <c r="U340" s="92"/>
    </row>
    <row r="341" spans="2:21" s="109" customFormat="1">
      <c r="B341" s="92"/>
      <c r="C341" s="92"/>
      <c r="D341" s="92"/>
      <c r="E341" s="92"/>
      <c r="F341" s="92"/>
      <c r="G341" s="92"/>
      <c r="H341" s="92"/>
      <c r="I341" s="92"/>
      <c r="J341" s="92"/>
      <c r="K341" s="110"/>
      <c r="L341" s="92"/>
      <c r="M341" s="92"/>
      <c r="N341" s="92"/>
      <c r="O341" s="92"/>
      <c r="P341" s="92"/>
      <c r="Q341" s="92"/>
      <c r="R341" s="92"/>
      <c r="S341" s="92"/>
      <c r="T341" s="92"/>
      <c r="U341" s="92"/>
    </row>
    <row r="342" spans="2:21" s="109" customFormat="1">
      <c r="B342" s="92"/>
      <c r="C342" s="92"/>
      <c r="D342" s="92"/>
      <c r="E342" s="92"/>
      <c r="F342" s="92"/>
      <c r="G342" s="92"/>
      <c r="H342" s="92"/>
      <c r="I342" s="92"/>
      <c r="J342" s="92"/>
      <c r="K342" s="110"/>
      <c r="L342" s="92"/>
      <c r="M342" s="92"/>
      <c r="N342" s="92"/>
      <c r="O342" s="92"/>
      <c r="P342" s="92"/>
      <c r="Q342" s="92"/>
      <c r="R342" s="92"/>
      <c r="S342" s="92"/>
      <c r="T342" s="92"/>
      <c r="U342" s="92"/>
    </row>
    <row r="343" spans="2:21" s="109" customFormat="1">
      <c r="B343" s="92"/>
      <c r="C343" s="92"/>
      <c r="D343" s="92"/>
      <c r="E343" s="92"/>
      <c r="F343" s="92"/>
      <c r="G343" s="92"/>
      <c r="H343" s="92"/>
      <c r="I343" s="92"/>
      <c r="J343" s="92"/>
      <c r="K343" s="110"/>
      <c r="L343" s="92"/>
      <c r="M343" s="92"/>
      <c r="N343" s="92"/>
      <c r="O343" s="92"/>
      <c r="P343" s="92"/>
      <c r="Q343" s="92"/>
      <c r="R343" s="92"/>
      <c r="S343" s="92"/>
      <c r="T343" s="92"/>
      <c r="U343" s="92"/>
    </row>
    <row r="344" spans="2:21" s="109" customFormat="1">
      <c r="B344" s="92"/>
      <c r="C344" s="92"/>
      <c r="D344" s="92"/>
      <c r="E344" s="92"/>
      <c r="F344" s="92"/>
      <c r="G344" s="92"/>
      <c r="H344" s="92"/>
      <c r="I344" s="92"/>
      <c r="J344" s="92"/>
      <c r="K344" s="110"/>
      <c r="L344" s="92"/>
      <c r="M344" s="92"/>
      <c r="N344" s="92"/>
      <c r="O344" s="92"/>
      <c r="P344" s="92"/>
      <c r="Q344" s="92"/>
      <c r="R344" s="92"/>
      <c r="S344" s="92"/>
      <c r="T344" s="92"/>
      <c r="U344" s="92"/>
    </row>
    <row r="345" spans="2:21" s="109" customFormat="1">
      <c r="B345" s="92"/>
      <c r="C345" s="92"/>
      <c r="D345" s="92"/>
      <c r="E345" s="92"/>
      <c r="F345" s="92"/>
      <c r="G345" s="92"/>
      <c r="H345" s="92"/>
      <c r="I345" s="92"/>
      <c r="J345" s="92"/>
      <c r="K345" s="110"/>
      <c r="L345" s="92"/>
      <c r="M345" s="92"/>
      <c r="N345" s="92"/>
      <c r="O345" s="92"/>
      <c r="P345" s="92"/>
      <c r="Q345" s="92"/>
      <c r="R345" s="92"/>
      <c r="S345" s="92"/>
      <c r="T345" s="92"/>
      <c r="U345" s="92"/>
    </row>
    <row r="346" spans="2:21" s="109" customFormat="1">
      <c r="B346" s="92"/>
      <c r="C346" s="92"/>
      <c r="D346" s="92"/>
      <c r="E346" s="92"/>
      <c r="F346" s="92"/>
      <c r="G346" s="92"/>
      <c r="H346" s="92"/>
      <c r="I346" s="92"/>
      <c r="J346" s="92"/>
      <c r="K346" s="110"/>
      <c r="L346" s="92"/>
      <c r="M346" s="92"/>
      <c r="N346" s="92"/>
      <c r="O346" s="92"/>
      <c r="P346" s="92"/>
      <c r="Q346" s="92"/>
      <c r="R346" s="92"/>
      <c r="S346" s="92"/>
      <c r="T346" s="92"/>
      <c r="U346" s="92"/>
    </row>
    <row r="347" spans="2:21" s="109" customFormat="1">
      <c r="B347" s="92"/>
      <c r="C347" s="92"/>
      <c r="D347" s="92"/>
      <c r="E347" s="92"/>
      <c r="F347" s="92"/>
      <c r="G347" s="92"/>
      <c r="H347" s="92"/>
      <c r="I347" s="92"/>
      <c r="J347" s="92"/>
      <c r="K347" s="110"/>
      <c r="L347" s="92"/>
      <c r="M347" s="92"/>
      <c r="N347" s="92"/>
      <c r="O347" s="92"/>
      <c r="P347" s="92"/>
      <c r="Q347" s="92"/>
      <c r="R347" s="92"/>
      <c r="S347" s="92"/>
      <c r="T347" s="92"/>
      <c r="U347" s="92"/>
    </row>
    <row r="348" spans="2:21" s="109" customFormat="1">
      <c r="B348" s="92"/>
      <c r="C348" s="92"/>
      <c r="D348" s="92"/>
      <c r="E348" s="92"/>
      <c r="F348" s="92"/>
      <c r="G348" s="92"/>
      <c r="H348" s="92"/>
      <c r="I348" s="92"/>
      <c r="J348" s="92"/>
      <c r="K348" s="110"/>
      <c r="L348" s="92"/>
      <c r="M348" s="92"/>
      <c r="N348" s="92"/>
      <c r="O348" s="92"/>
      <c r="P348" s="92"/>
      <c r="Q348" s="92"/>
      <c r="R348" s="92"/>
      <c r="S348" s="92"/>
      <c r="T348" s="92"/>
      <c r="U348" s="92"/>
    </row>
    <row r="349" spans="2:21" s="109" customFormat="1">
      <c r="B349" s="92"/>
      <c r="C349" s="92"/>
      <c r="D349" s="92"/>
      <c r="E349" s="92"/>
      <c r="F349" s="92"/>
      <c r="G349" s="92"/>
      <c r="H349" s="92"/>
      <c r="I349" s="92"/>
      <c r="J349" s="92"/>
      <c r="K349" s="110"/>
      <c r="L349" s="92"/>
      <c r="M349" s="92"/>
      <c r="N349" s="92"/>
      <c r="O349" s="92"/>
      <c r="P349" s="92"/>
      <c r="Q349" s="92"/>
      <c r="R349" s="92"/>
      <c r="S349" s="92"/>
      <c r="T349" s="92"/>
      <c r="U349" s="92"/>
    </row>
    <row r="350" spans="2:21" s="109" customFormat="1">
      <c r="B350" s="92"/>
      <c r="C350" s="92"/>
      <c r="D350" s="92"/>
      <c r="E350" s="92"/>
      <c r="F350" s="92"/>
      <c r="G350" s="92"/>
      <c r="H350" s="92"/>
      <c r="I350" s="92"/>
      <c r="J350" s="92"/>
      <c r="K350" s="110"/>
      <c r="L350" s="92"/>
      <c r="M350" s="92"/>
      <c r="N350" s="92"/>
      <c r="O350" s="92"/>
      <c r="P350" s="92"/>
      <c r="Q350" s="92"/>
      <c r="R350" s="92"/>
      <c r="S350" s="92"/>
      <c r="T350" s="92"/>
      <c r="U350" s="92"/>
    </row>
    <row r="351" spans="2:21" s="109" customFormat="1">
      <c r="B351" s="92"/>
      <c r="C351" s="92"/>
      <c r="D351" s="92"/>
      <c r="E351" s="92"/>
      <c r="F351" s="92"/>
      <c r="G351" s="92"/>
      <c r="H351" s="92"/>
      <c r="I351" s="92"/>
      <c r="J351" s="92"/>
      <c r="K351" s="110"/>
      <c r="L351" s="92"/>
      <c r="M351" s="92"/>
      <c r="N351" s="92"/>
      <c r="O351" s="92"/>
      <c r="P351" s="92"/>
      <c r="Q351" s="92"/>
      <c r="R351" s="92"/>
      <c r="S351" s="92"/>
      <c r="T351" s="92"/>
      <c r="U351" s="92"/>
    </row>
    <row r="352" spans="2:21" s="109" customFormat="1">
      <c r="B352" s="92"/>
      <c r="C352" s="92"/>
      <c r="D352" s="92"/>
      <c r="E352" s="92"/>
      <c r="F352" s="92"/>
      <c r="G352" s="92"/>
      <c r="H352" s="92"/>
      <c r="I352" s="92"/>
      <c r="J352" s="92"/>
      <c r="K352" s="110"/>
      <c r="L352" s="92"/>
      <c r="M352" s="92"/>
      <c r="N352" s="92"/>
      <c r="O352" s="92"/>
      <c r="P352" s="92"/>
      <c r="Q352" s="92"/>
      <c r="R352" s="92"/>
      <c r="S352" s="92"/>
      <c r="T352" s="92"/>
      <c r="U352" s="92"/>
    </row>
    <row r="353" spans="2:21" s="109" customFormat="1">
      <c r="B353" s="92"/>
      <c r="C353" s="92"/>
      <c r="D353" s="92"/>
      <c r="E353" s="92"/>
      <c r="F353" s="92"/>
      <c r="G353" s="92"/>
      <c r="H353" s="92"/>
      <c r="I353" s="92"/>
      <c r="J353" s="92"/>
      <c r="K353" s="110"/>
      <c r="L353" s="92"/>
      <c r="M353" s="92"/>
      <c r="N353" s="92"/>
      <c r="O353" s="92"/>
      <c r="P353" s="92"/>
      <c r="Q353" s="92"/>
      <c r="R353" s="92"/>
      <c r="S353" s="92"/>
      <c r="T353" s="92"/>
      <c r="U353" s="92"/>
    </row>
    <row r="354" spans="2:21" s="109" customFormat="1">
      <c r="B354" s="92"/>
      <c r="C354" s="92"/>
      <c r="D354" s="92"/>
      <c r="E354" s="92"/>
      <c r="F354" s="92"/>
      <c r="G354" s="92"/>
      <c r="H354" s="92"/>
      <c r="I354" s="92"/>
      <c r="J354" s="92"/>
      <c r="K354" s="110"/>
      <c r="L354" s="92"/>
      <c r="M354" s="92"/>
      <c r="N354" s="92"/>
      <c r="O354" s="92"/>
      <c r="P354" s="92"/>
      <c r="Q354" s="92"/>
      <c r="R354" s="92"/>
      <c r="S354" s="92"/>
      <c r="T354" s="92"/>
      <c r="U354" s="92"/>
    </row>
    <row r="355" spans="2:21" s="109" customFormat="1">
      <c r="B355" s="92"/>
      <c r="C355" s="92"/>
      <c r="D355" s="92"/>
      <c r="E355" s="92"/>
      <c r="F355" s="92"/>
      <c r="G355" s="92"/>
      <c r="H355" s="92"/>
      <c r="I355" s="92"/>
      <c r="J355" s="92"/>
      <c r="K355" s="110"/>
      <c r="L355" s="92"/>
      <c r="M355" s="92"/>
      <c r="N355" s="92"/>
      <c r="O355" s="92"/>
      <c r="P355" s="92"/>
      <c r="Q355" s="92"/>
      <c r="R355" s="92"/>
      <c r="S355" s="92"/>
      <c r="T355" s="92"/>
      <c r="U355" s="92"/>
    </row>
    <row r="356" spans="2:21" s="109" customFormat="1">
      <c r="B356" s="92"/>
      <c r="C356" s="92"/>
      <c r="D356" s="92"/>
      <c r="E356" s="92"/>
      <c r="F356" s="92"/>
      <c r="G356" s="92"/>
      <c r="H356" s="92"/>
      <c r="I356" s="92"/>
      <c r="J356" s="92"/>
      <c r="K356" s="110"/>
      <c r="L356" s="92"/>
      <c r="M356" s="92"/>
      <c r="N356" s="92"/>
      <c r="O356" s="92"/>
      <c r="P356" s="92"/>
      <c r="Q356" s="92"/>
      <c r="R356" s="92"/>
      <c r="S356" s="92"/>
      <c r="T356" s="92"/>
      <c r="U356" s="92"/>
    </row>
    <row r="357" spans="2:21" s="109" customFormat="1">
      <c r="B357" s="92"/>
      <c r="C357" s="92"/>
      <c r="D357" s="92"/>
      <c r="E357" s="92"/>
      <c r="F357" s="92"/>
      <c r="G357" s="92"/>
      <c r="H357" s="92"/>
      <c r="I357" s="92"/>
      <c r="J357" s="92"/>
      <c r="K357" s="110"/>
      <c r="L357" s="92"/>
      <c r="M357" s="92"/>
      <c r="N357" s="92"/>
      <c r="O357" s="92"/>
      <c r="P357" s="92"/>
      <c r="Q357" s="92"/>
      <c r="R357" s="92"/>
      <c r="S357" s="92"/>
      <c r="T357" s="92"/>
      <c r="U357" s="92"/>
    </row>
    <row r="358" spans="2:21" s="109" customFormat="1">
      <c r="B358" s="92"/>
      <c r="C358" s="92"/>
      <c r="D358" s="92"/>
      <c r="E358" s="92"/>
      <c r="F358" s="92"/>
      <c r="G358" s="92"/>
      <c r="H358" s="92"/>
      <c r="I358" s="92"/>
      <c r="J358" s="92"/>
      <c r="K358" s="110"/>
      <c r="L358" s="92"/>
      <c r="M358" s="92"/>
      <c r="N358" s="92"/>
      <c r="O358" s="92"/>
      <c r="P358" s="92"/>
      <c r="Q358" s="92"/>
      <c r="R358" s="92"/>
      <c r="S358" s="92"/>
      <c r="T358" s="92"/>
      <c r="U358" s="92"/>
    </row>
    <row r="359" spans="2:21" s="109" customFormat="1">
      <c r="B359" s="92"/>
      <c r="C359" s="92"/>
      <c r="D359" s="92"/>
      <c r="E359" s="92"/>
      <c r="F359" s="92"/>
      <c r="G359" s="92"/>
      <c r="H359" s="92"/>
      <c r="I359" s="92"/>
      <c r="J359" s="92"/>
      <c r="K359" s="110"/>
      <c r="L359" s="92"/>
      <c r="M359" s="92"/>
      <c r="N359" s="92"/>
      <c r="O359" s="92"/>
      <c r="P359" s="92"/>
      <c r="Q359" s="92"/>
      <c r="R359" s="92"/>
      <c r="S359" s="92"/>
      <c r="T359" s="92"/>
      <c r="U359" s="92"/>
    </row>
    <row r="360" spans="2:21" s="109" customFormat="1">
      <c r="B360" s="92"/>
      <c r="C360" s="92"/>
      <c r="D360" s="92"/>
      <c r="E360" s="92"/>
      <c r="F360" s="92"/>
      <c r="G360" s="92"/>
      <c r="H360" s="92"/>
      <c r="I360" s="92"/>
      <c r="J360" s="92"/>
      <c r="K360" s="110"/>
      <c r="L360" s="92"/>
      <c r="M360" s="92"/>
      <c r="N360" s="92"/>
      <c r="O360" s="92"/>
      <c r="P360" s="92"/>
      <c r="Q360" s="92"/>
      <c r="R360" s="92"/>
      <c r="S360" s="92"/>
      <c r="T360" s="92"/>
      <c r="U360" s="92"/>
    </row>
    <row r="361" spans="2:21" s="109" customFormat="1">
      <c r="B361" s="92"/>
      <c r="C361" s="92"/>
      <c r="D361" s="92"/>
      <c r="E361" s="92"/>
      <c r="F361" s="92"/>
      <c r="G361" s="92"/>
      <c r="H361" s="92"/>
      <c r="I361" s="92"/>
      <c r="J361" s="92"/>
      <c r="K361" s="110"/>
      <c r="L361" s="92"/>
      <c r="M361" s="92"/>
      <c r="N361" s="92"/>
      <c r="O361" s="92"/>
      <c r="P361" s="92"/>
      <c r="Q361" s="92"/>
      <c r="R361" s="92"/>
      <c r="S361" s="92"/>
      <c r="T361" s="92"/>
      <c r="U361" s="92"/>
    </row>
    <row r="362" spans="2:21" s="109" customFormat="1">
      <c r="B362" s="92"/>
      <c r="C362" s="92"/>
      <c r="D362" s="92"/>
      <c r="E362" s="92"/>
      <c r="F362" s="92"/>
      <c r="G362" s="92"/>
      <c r="H362" s="92"/>
      <c r="I362" s="92"/>
      <c r="J362" s="92"/>
      <c r="K362" s="110"/>
      <c r="L362" s="92"/>
      <c r="M362" s="92"/>
      <c r="N362" s="92"/>
      <c r="O362" s="92"/>
      <c r="P362" s="92"/>
      <c r="Q362" s="92"/>
      <c r="R362" s="92"/>
      <c r="S362" s="92"/>
      <c r="T362" s="92"/>
      <c r="U362" s="92"/>
    </row>
    <row r="363" spans="2:21" s="109" customFormat="1">
      <c r="B363" s="92"/>
      <c r="C363" s="92"/>
      <c r="D363" s="92"/>
      <c r="E363" s="92"/>
      <c r="F363" s="92"/>
      <c r="G363" s="92"/>
      <c r="H363" s="92"/>
      <c r="I363" s="92"/>
      <c r="J363" s="92"/>
      <c r="K363" s="110"/>
      <c r="L363" s="92"/>
      <c r="M363" s="92"/>
      <c r="N363" s="92"/>
      <c r="O363" s="92"/>
      <c r="P363" s="92"/>
      <c r="Q363" s="92"/>
      <c r="R363" s="92"/>
      <c r="S363" s="92"/>
      <c r="T363" s="92"/>
      <c r="U363" s="92"/>
    </row>
    <row r="364" spans="2:21" s="109" customFormat="1">
      <c r="B364" s="92"/>
      <c r="C364" s="92"/>
      <c r="D364" s="92"/>
      <c r="E364" s="92"/>
      <c r="F364" s="92"/>
      <c r="G364" s="92"/>
      <c r="H364" s="92"/>
      <c r="I364" s="92"/>
      <c r="J364" s="92"/>
      <c r="K364" s="110"/>
      <c r="L364" s="92"/>
      <c r="M364" s="92"/>
      <c r="N364" s="92"/>
      <c r="O364" s="92"/>
      <c r="P364" s="92"/>
      <c r="Q364" s="92"/>
      <c r="R364" s="92"/>
      <c r="S364" s="92"/>
      <c r="T364" s="92"/>
      <c r="U364" s="92"/>
    </row>
    <row r="365" spans="2:21" s="109" customFormat="1">
      <c r="B365" s="92"/>
      <c r="C365" s="92"/>
      <c r="D365" s="92"/>
      <c r="E365" s="92"/>
      <c r="F365" s="92"/>
      <c r="G365" s="92"/>
      <c r="H365" s="92"/>
      <c r="I365" s="92"/>
      <c r="J365" s="92"/>
      <c r="K365" s="110"/>
      <c r="L365" s="92"/>
      <c r="M365" s="92"/>
      <c r="N365" s="92"/>
      <c r="O365" s="92"/>
      <c r="P365" s="92"/>
      <c r="Q365" s="92"/>
      <c r="R365" s="92"/>
      <c r="S365" s="92"/>
      <c r="T365" s="92"/>
      <c r="U365" s="92"/>
    </row>
    <row r="366" spans="2:21" s="109" customFormat="1">
      <c r="B366" s="92"/>
      <c r="C366" s="92"/>
      <c r="D366" s="92"/>
      <c r="E366" s="92"/>
      <c r="F366" s="92"/>
      <c r="G366" s="92"/>
      <c r="H366" s="92"/>
      <c r="I366" s="92"/>
      <c r="J366" s="92"/>
      <c r="K366" s="110"/>
      <c r="L366" s="92"/>
      <c r="M366" s="92"/>
      <c r="N366" s="92"/>
      <c r="O366" s="92"/>
      <c r="P366" s="92"/>
      <c r="Q366" s="92"/>
      <c r="R366" s="92"/>
      <c r="S366" s="92"/>
      <c r="T366" s="92"/>
      <c r="U366" s="92"/>
    </row>
    <row r="367" spans="2:21" s="109" customFormat="1">
      <c r="B367" s="92"/>
      <c r="C367" s="92"/>
      <c r="D367" s="92"/>
      <c r="E367" s="92"/>
      <c r="F367" s="92"/>
      <c r="G367" s="92"/>
      <c r="H367" s="92"/>
      <c r="I367" s="92"/>
      <c r="J367" s="92"/>
      <c r="K367" s="110"/>
      <c r="L367" s="92"/>
      <c r="M367" s="92"/>
      <c r="N367" s="92"/>
      <c r="O367" s="92"/>
      <c r="P367" s="92"/>
      <c r="Q367" s="92"/>
      <c r="R367" s="92"/>
      <c r="S367" s="92"/>
      <c r="T367" s="92"/>
      <c r="U367" s="92"/>
    </row>
    <row r="368" spans="2:21" s="109" customFormat="1">
      <c r="B368" s="92"/>
      <c r="C368" s="92"/>
      <c r="D368" s="92"/>
      <c r="E368" s="92"/>
      <c r="F368" s="92"/>
      <c r="G368" s="92"/>
      <c r="H368" s="92"/>
      <c r="I368" s="92"/>
      <c r="J368" s="92"/>
      <c r="K368" s="110"/>
      <c r="L368" s="92"/>
      <c r="M368" s="92"/>
      <c r="N368" s="92"/>
      <c r="O368" s="92"/>
      <c r="P368" s="92"/>
      <c r="Q368" s="92"/>
      <c r="R368" s="92"/>
      <c r="S368" s="92"/>
      <c r="T368" s="92"/>
      <c r="U368" s="92"/>
    </row>
    <row r="369" spans="2:21" s="109" customFormat="1">
      <c r="B369" s="92"/>
      <c r="C369" s="92"/>
      <c r="D369" s="92"/>
      <c r="E369" s="92"/>
      <c r="F369" s="92"/>
      <c r="G369" s="92"/>
      <c r="H369" s="92"/>
      <c r="I369" s="92"/>
      <c r="J369" s="92"/>
      <c r="K369" s="110"/>
      <c r="L369" s="92"/>
      <c r="M369" s="92"/>
      <c r="N369" s="92"/>
      <c r="O369" s="92"/>
      <c r="P369" s="92"/>
      <c r="Q369" s="92"/>
      <c r="R369" s="92"/>
      <c r="S369" s="92"/>
      <c r="T369" s="92"/>
      <c r="U369" s="92"/>
    </row>
    <row r="370" spans="2:21" s="109" customFormat="1">
      <c r="B370" s="92"/>
      <c r="C370" s="92"/>
      <c r="D370" s="92"/>
      <c r="E370" s="92"/>
      <c r="F370" s="92"/>
      <c r="G370" s="92"/>
      <c r="H370" s="92"/>
      <c r="I370" s="92"/>
      <c r="J370" s="92"/>
      <c r="K370" s="110"/>
      <c r="L370" s="92"/>
      <c r="M370" s="92"/>
      <c r="N370" s="92"/>
      <c r="O370" s="92"/>
      <c r="P370" s="92"/>
      <c r="Q370" s="92"/>
      <c r="R370" s="92"/>
      <c r="S370" s="92"/>
      <c r="T370" s="92"/>
      <c r="U370" s="92"/>
    </row>
    <row r="371" spans="2:21" s="109" customFormat="1">
      <c r="B371" s="92"/>
      <c r="C371" s="92"/>
      <c r="D371" s="92"/>
      <c r="E371" s="92"/>
      <c r="F371" s="92"/>
      <c r="G371" s="92"/>
      <c r="H371" s="92"/>
      <c r="I371" s="92"/>
      <c r="J371" s="92"/>
      <c r="K371" s="110"/>
      <c r="L371" s="92"/>
      <c r="M371" s="92"/>
      <c r="N371" s="92"/>
      <c r="O371" s="92"/>
      <c r="P371" s="92"/>
      <c r="Q371" s="92"/>
      <c r="R371" s="92"/>
      <c r="S371" s="92"/>
      <c r="T371" s="92"/>
      <c r="U371" s="92"/>
    </row>
    <row r="372" spans="2:21" s="109" customFormat="1">
      <c r="B372" s="92"/>
      <c r="C372" s="92"/>
      <c r="D372" s="92"/>
      <c r="E372" s="92"/>
      <c r="F372" s="92"/>
      <c r="G372" s="92"/>
      <c r="H372" s="92"/>
      <c r="I372" s="92"/>
      <c r="J372" s="92"/>
      <c r="K372" s="110"/>
      <c r="L372" s="92"/>
      <c r="M372" s="92"/>
      <c r="N372" s="92"/>
      <c r="O372" s="92"/>
      <c r="P372" s="92"/>
      <c r="Q372" s="92"/>
      <c r="R372" s="92"/>
      <c r="S372" s="92"/>
      <c r="T372" s="92"/>
      <c r="U372" s="92"/>
    </row>
    <row r="373" spans="2:21" s="109" customFormat="1">
      <c r="B373" s="92"/>
      <c r="C373" s="92"/>
      <c r="D373" s="92"/>
      <c r="E373" s="92"/>
      <c r="F373" s="92"/>
      <c r="G373" s="92"/>
      <c r="H373" s="92"/>
      <c r="I373" s="92"/>
      <c r="J373" s="92"/>
      <c r="K373" s="110"/>
      <c r="L373" s="92"/>
      <c r="M373" s="92"/>
      <c r="N373" s="92"/>
      <c r="O373" s="92"/>
      <c r="P373" s="92"/>
      <c r="Q373" s="92"/>
      <c r="R373" s="92"/>
      <c r="S373" s="92"/>
      <c r="T373" s="92"/>
      <c r="U373" s="92"/>
    </row>
    <row r="374" spans="2:21" s="109" customFormat="1">
      <c r="B374" s="92"/>
      <c r="C374" s="92"/>
      <c r="D374" s="92"/>
      <c r="E374" s="92"/>
      <c r="F374" s="92"/>
      <c r="G374" s="92"/>
      <c r="H374" s="92"/>
      <c r="I374" s="92"/>
      <c r="J374" s="92"/>
      <c r="K374" s="110"/>
      <c r="L374" s="92"/>
      <c r="M374" s="92"/>
      <c r="N374" s="92"/>
      <c r="O374" s="92"/>
      <c r="P374" s="92"/>
      <c r="Q374" s="92"/>
      <c r="R374" s="92"/>
      <c r="S374" s="92"/>
      <c r="T374" s="92"/>
      <c r="U374" s="92"/>
    </row>
    <row r="375" spans="2:21" s="109" customFormat="1">
      <c r="B375" s="92"/>
      <c r="C375" s="92"/>
      <c r="D375" s="92"/>
      <c r="E375" s="92"/>
      <c r="F375" s="92"/>
      <c r="G375" s="92"/>
      <c r="H375" s="92"/>
      <c r="I375" s="92"/>
      <c r="J375" s="92"/>
      <c r="K375" s="110"/>
      <c r="L375" s="92"/>
      <c r="M375" s="92"/>
      <c r="N375" s="92"/>
      <c r="O375" s="92"/>
      <c r="P375" s="92"/>
      <c r="Q375" s="92"/>
      <c r="R375" s="92"/>
      <c r="S375" s="92"/>
      <c r="T375" s="92"/>
      <c r="U375" s="92"/>
    </row>
    <row r="376" spans="2:21" s="109" customFormat="1">
      <c r="B376" s="92"/>
      <c r="C376" s="92"/>
      <c r="D376" s="92"/>
      <c r="E376" s="92"/>
      <c r="F376" s="92"/>
      <c r="G376" s="92"/>
      <c r="H376" s="92"/>
      <c r="I376" s="92"/>
      <c r="J376" s="92"/>
      <c r="K376" s="110"/>
      <c r="L376" s="92"/>
      <c r="M376" s="92"/>
      <c r="N376" s="92"/>
      <c r="O376" s="92"/>
      <c r="P376" s="92"/>
      <c r="Q376" s="92"/>
      <c r="R376" s="92"/>
      <c r="S376" s="92"/>
      <c r="T376" s="92"/>
      <c r="U376" s="92"/>
    </row>
    <row r="377" spans="2:21" s="109" customFormat="1">
      <c r="B377" s="92"/>
      <c r="C377" s="92"/>
      <c r="D377" s="92"/>
      <c r="E377" s="92"/>
      <c r="F377" s="92"/>
      <c r="G377" s="92"/>
      <c r="H377" s="92"/>
      <c r="I377" s="92"/>
      <c r="J377" s="92"/>
      <c r="K377" s="110"/>
      <c r="L377" s="92"/>
      <c r="M377" s="92"/>
      <c r="N377" s="92"/>
      <c r="O377" s="92"/>
      <c r="P377" s="92"/>
      <c r="Q377" s="92"/>
      <c r="R377" s="92"/>
      <c r="S377" s="92"/>
      <c r="T377" s="92"/>
      <c r="U377" s="92"/>
    </row>
    <row r="378" spans="2:21" s="109" customFormat="1">
      <c r="B378" s="92"/>
      <c r="C378" s="92"/>
      <c r="D378" s="92"/>
      <c r="E378" s="92"/>
      <c r="F378" s="92"/>
      <c r="G378" s="92"/>
      <c r="H378" s="92"/>
      <c r="I378" s="92"/>
      <c r="J378" s="92"/>
      <c r="K378" s="110"/>
      <c r="L378" s="92"/>
      <c r="M378" s="92"/>
      <c r="N378" s="92"/>
      <c r="O378" s="92"/>
      <c r="P378" s="92"/>
      <c r="Q378" s="92"/>
      <c r="R378" s="92"/>
      <c r="S378" s="92"/>
      <c r="T378" s="92"/>
      <c r="U378" s="92"/>
    </row>
    <row r="379" spans="2:21" s="109" customFormat="1">
      <c r="B379" s="92"/>
      <c r="C379" s="92"/>
      <c r="D379" s="92"/>
      <c r="E379" s="92"/>
      <c r="F379" s="92"/>
      <c r="G379" s="92"/>
      <c r="H379" s="92"/>
      <c r="I379" s="92"/>
      <c r="J379" s="92"/>
      <c r="K379" s="110"/>
      <c r="L379" s="92"/>
      <c r="M379" s="92"/>
      <c r="N379" s="92"/>
      <c r="O379" s="92"/>
      <c r="P379" s="92"/>
      <c r="Q379" s="92"/>
      <c r="R379" s="92"/>
      <c r="S379" s="92"/>
      <c r="T379" s="92"/>
      <c r="U379" s="92"/>
    </row>
    <row r="380" spans="2:21" s="109" customFormat="1">
      <c r="B380" s="92"/>
      <c r="C380" s="92"/>
      <c r="D380" s="92"/>
      <c r="E380" s="92"/>
      <c r="F380" s="92"/>
      <c r="G380" s="92"/>
      <c r="H380" s="92"/>
      <c r="I380" s="92"/>
      <c r="J380" s="92"/>
      <c r="K380" s="110"/>
      <c r="L380" s="92"/>
      <c r="M380" s="92"/>
      <c r="N380" s="92"/>
      <c r="O380" s="92"/>
      <c r="P380" s="92"/>
      <c r="Q380" s="92"/>
      <c r="R380" s="92"/>
      <c r="S380" s="92"/>
      <c r="T380" s="92"/>
      <c r="U380" s="92"/>
    </row>
    <row r="381" spans="2:21" s="109" customFormat="1">
      <c r="B381" s="92"/>
      <c r="C381" s="92"/>
      <c r="D381" s="92"/>
      <c r="E381" s="92"/>
      <c r="F381" s="92"/>
      <c r="G381" s="92"/>
      <c r="H381" s="92"/>
      <c r="I381" s="92"/>
      <c r="J381" s="92"/>
      <c r="K381" s="110"/>
      <c r="L381" s="92"/>
      <c r="M381" s="92"/>
      <c r="N381" s="92"/>
      <c r="O381" s="92"/>
      <c r="P381" s="92"/>
      <c r="Q381" s="92"/>
      <c r="R381" s="92"/>
      <c r="S381" s="92"/>
      <c r="T381" s="92"/>
      <c r="U381" s="92"/>
    </row>
    <row r="382" spans="2:21" s="109" customFormat="1">
      <c r="B382" s="92"/>
      <c r="C382" s="92"/>
      <c r="D382" s="92"/>
      <c r="E382" s="92"/>
      <c r="F382" s="92"/>
      <c r="G382" s="92"/>
      <c r="H382" s="92"/>
      <c r="I382" s="92"/>
      <c r="J382" s="92"/>
      <c r="K382" s="110"/>
      <c r="L382" s="92"/>
      <c r="M382" s="92"/>
      <c r="N382" s="92"/>
      <c r="O382" s="92"/>
      <c r="P382" s="92"/>
      <c r="Q382" s="92"/>
      <c r="R382" s="92"/>
      <c r="S382" s="92"/>
      <c r="T382" s="92"/>
      <c r="U382" s="92"/>
    </row>
    <row r="383" spans="2:21" s="109" customFormat="1">
      <c r="B383" s="92"/>
      <c r="C383" s="92"/>
      <c r="D383" s="92"/>
      <c r="E383" s="92"/>
      <c r="F383" s="92"/>
      <c r="G383" s="92"/>
      <c r="H383" s="92"/>
      <c r="I383" s="92"/>
      <c r="J383" s="92"/>
      <c r="K383" s="110"/>
      <c r="L383" s="92"/>
      <c r="M383" s="92"/>
      <c r="N383" s="92"/>
      <c r="O383" s="92"/>
      <c r="P383" s="92"/>
      <c r="Q383" s="92"/>
      <c r="R383" s="92"/>
      <c r="S383" s="92"/>
      <c r="T383" s="92"/>
      <c r="U383" s="92"/>
    </row>
    <row r="384" spans="2:21" s="109" customFormat="1">
      <c r="B384" s="92"/>
      <c r="C384" s="92"/>
      <c r="D384" s="92"/>
      <c r="E384" s="92"/>
      <c r="F384" s="92"/>
      <c r="G384" s="92"/>
      <c r="H384" s="92"/>
      <c r="I384" s="92"/>
      <c r="J384" s="92"/>
      <c r="K384" s="110"/>
      <c r="L384" s="92"/>
      <c r="M384" s="92"/>
      <c r="N384" s="92"/>
      <c r="O384" s="92"/>
      <c r="P384" s="92"/>
      <c r="Q384" s="92"/>
      <c r="R384" s="92"/>
      <c r="S384" s="92"/>
      <c r="T384" s="92"/>
      <c r="U384" s="92"/>
    </row>
    <row r="385" spans="2:21" s="109" customFormat="1">
      <c r="B385" s="92"/>
      <c r="C385" s="92"/>
      <c r="D385" s="92"/>
      <c r="E385" s="92"/>
      <c r="F385" s="92"/>
      <c r="G385" s="92"/>
      <c r="H385" s="92"/>
      <c r="I385" s="92"/>
      <c r="J385" s="92"/>
      <c r="K385" s="110"/>
      <c r="L385" s="92"/>
      <c r="M385" s="92"/>
      <c r="N385" s="92"/>
      <c r="O385" s="92"/>
      <c r="P385" s="92"/>
      <c r="Q385" s="92"/>
      <c r="R385" s="92"/>
      <c r="S385" s="92"/>
      <c r="T385" s="92"/>
      <c r="U385" s="92"/>
    </row>
    <row r="386" spans="2:21" s="109" customFormat="1">
      <c r="B386" s="92"/>
      <c r="C386" s="92"/>
      <c r="D386" s="92"/>
      <c r="E386" s="92"/>
      <c r="F386" s="92"/>
      <c r="G386" s="92"/>
      <c r="H386" s="92"/>
      <c r="I386" s="92"/>
      <c r="J386" s="92"/>
      <c r="K386" s="110"/>
      <c r="L386" s="92"/>
      <c r="M386" s="92"/>
      <c r="N386" s="92"/>
      <c r="O386" s="92"/>
      <c r="P386" s="92"/>
      <c r="Q386" s="92"/>
      <c r="R386" s="92"/>
      <c r="S386" s="92"/>
      <c r="T386" s="92"/>
      <c r="U386" s="92"/>
    </row>
    <row r="387" spans="2:21" s="109" customFormat="1">
      <c r="B387" s="92"/>
      <c r="C387" s="92"/>
      <c r="D387" s="92"/>
      <c r="E387" s="92"/>
      <c r="F387" s="92"/>
      <c r="G387" s="92"/>
      <c r="H387" s="92"/>
      <c r="I387" s="92"/>
      <c r="J387" s="92"/>
      <c r="K387" s="110"/>
      <c r="L387" s="92"/>
      <c r="M387" s="92"/>
      <c r="N387" s="92"/>
      <c r="O387" s="92"/>
      <c r="P387" s="92"/>
      <c r="Q387" s="92"/>
      <c r="R387" s="92"/>
      <c r="S387" s="92"/>
      <c r="T387" s="92"/>
      <c r="U387" s="92"/>
    </row>
    <row r="388" spans="2:21" s="109" customFormat="1">
      <c r="B388" s="92"/>
      <c r="C388" s="92"/>
      <c r="D388" s="92"/>
      <c r="E388" s="92"/>
      <c r="F388" s="92"/>
      <c r="G388" s="92"/>
      <c r="H388" s="92"/>
      <c r="I388" s="92"/>
      <c r="J388" s="92"/>
      <c r="K388" s="110"/>
      <c r="L388" s="92"/>
      <c r="M388" s="92"/>
      <c r="N388" s="92"/>
      <c r="O388" s="92"/>
      <c r="P388" s="92"/>
      <c r="Q388" s="92"/>
      <c r="R388" s="92"/>
      <c r="S388" s="92"/>
      <c r="T388" s="92"/>
      <c r="U388" s="92"/>
    </row>
    <row r="389" spans="2:21" s="109" customFormat="1">
      <c r="B389" s="92"/>
      <c r="C389" s="92"/>
      <c r="D389" s="92"/>
      <c r="E389" s="92"/>
      <c r="F389" s="92"/>
      <c r="G389" s="92"/>
      <c r="H389" s="92"/>
      <c r="I389" s="92"/>
      <c r="J389" s="92"/>
      <c r="K389" s="110"/>
      <c r="L389" s="92"/>
      <c r="M389" s="92"/>
      <c r="N389" s="92"/>
      <c r="O389" s="92"/>
      <c r="P389" s="92"/>
      <c r="Q389" s="92"/>
      <c r="R389" s="92"/>
      <c r="S389" s="92"/>
      <c r="T389" s="92"/>
      <c r="U389" s="92"/>
    </row>
    <row r="390" spans="2:21" s="109" customFormat="1">
      <c r="B390" s="92"/>
      <c r="C390" s="92"/>
      <c r="D390" s="92"/>
      <c r="E390" s="92"/>
      <c r="F390" s="92"/>
      <c r="G390" s="92"/>
      <c r="H390" s="92"/>
      <c r="I390" s="92"/>
      <c r="J390" s="92"/>
      <c r="K390" s="110"/>
      <c r="L390" s="92"/>
      <c r="M390" s="92"/>
      <c r="N390" s="92"/>
      <c r="O390" s="92"/>
      <c r="P390" s="92"/>
      <c r="Q390" s="92"/>
      <c r="R390" s="92"/>
      <c r="S390" s="92"/>
      <c r="T390" s="92"/>
      <c r="U390" s="92"/>
    </row>
    <row r="391" spans="2:21" s="109" customFormat="1">
      <c r="B391" s="92"/>
      <c r="C391" s="92"/>
      <c r="D391" s="92"/>
      <c r="E391" s="92"/>
      <c r="F391" s="92"/>
      <c r="G391" s="92"/>
      <c r="H391" s="92"/>
      <c r="I391" s="92"/>
      <c r="J391" s="92"/>
      <c r="K391" s="110"/>
      <c r="L391" s="92"/>
      <c r="M391" s="92"/>
      <c r="N391" s="92"/>
      <c r="O391" s="92"/>
      <c r="P391" s="92"/>
      <c r="Q391" s="92"/>
      <c r="R391" s="92"/>
      <c r="S391" s="92"/>
      <c r="T391" s="92"/>
      <c r="U391" s="92"/>
    </row>
    <row r="392" spans="2:21" s="109" customFormat="1">
      <c r="B392" s="92"/>
      <c r="C392" s="92"/>
      <c r="D392" s="92"/>
      <c r="E392" s="92"/>
      <c r="F392" s="92"/>
      <c r="G392" s="92"/>
      <c r="H392" s="92"/>
      <c r="I392" s="92"/>
      <c r="J392" s="92"/>
      <c r="K392" s="110"/>
      <c r="L392" s="92"/>
      <c r="M392" s="92"/>
      <c r="N392" s="92"/>
      <c r="O392" s="92"/>
      <c r="P392" s="92"/>
      <c r="Q392" s="92"/>
      <c r="R392" s="92"/>
      <c r="S392" s="92"/>
      <c r="T392" s="92"/>
      <c r="U392" s="92"/>
    </row>
    <row r="393" spans="2:21" s="109" customFormat="1">
      <c r="B393" s="92"/>
      <c r="C393" s="92"/>
      <c r="D393" s="92"/>
      <c r="E393" s="92"/>
      <c r="F393" s="92"/>
      <c r="G393" s="92"/>
      <c r="H393" s="92"/>
      <c r="I393" s="92"/>
      <c r="J393" s="92"/>
      <c r="K393" s="110"/>
      <c r="L393" s="92"/>
      <c r="M393" s="92"/>
      <c r="N393" s="92"/>
      <c r="O393" s="92"/>
      <c r="P393" s="92"/>
      <c r="Q393" s="92"/>
      <c r="R393" s="92"/>
      <c r="S393" s="92"/>
      <c r="T393" s="92"/>
      <c r="U393" s="92"/>
    </row>
    <row r="394" spans="2:21" s="109" customFormat="1">
      <c r="B394" s="92"/>
      <c r="C394" s="92"/>
      <c r="D394" s="92"/>
      <c r="E394" s="92"/>
      <c r="F394" s="92"/>
      <c r="G394" s="92"/>
      <c r="H394" s="92"/>
      <c r="I394" s="92"/>
      <c r="J394" s="92"/>
      <c r="K394" s="110"/>
      <c r="L394" s="92"/>
      <c r="M394" s="92"/>
      <c r="N394" s="92"/>
      <c r="O394" s="92"/>
      <c r="P394" s="92"/>
      <c r="Q394" s="92"/>
      <c r="R394" s="92"/>
      <c r="S394" s="92"/>
      <c r="T394" s="92"/>
      <c r="U394" s="92"/>
    </row>
    <row r="395" spans="2:21" s="109" customFormat="1">
      <c r="B395" s="92"/>
      <c r="C395" s="92"/>
      <c r="D395" s="92"/>
      <c r="E395" s="92"/>
      <c r="F395" s="92"/>
      <c r="G395" s="92"/>
      <c r="H395" s="92"/>
      <c r="I395" s="92"/>
      <c r="J395" s="92"/>
      <c r="K395" s="110"/>
      <c r="L395" s="92"/>
      <c r="M395" s="92"/>
      <c r="N395" s="92"/>
      <c r="O395" s="92"/>
      <c r="P395" s="92"/>
      <c r="Q395" s="92"/>
      <c r="R395" s="92"/>
      <c r="S395" s="92"/>
      <c r="T395" s="92"/>
      <c r="U395" s="92"/>
    </row>
    <row r="396" spans="2:21" s="109" customFormat="1">
      <c r="B396" s="92"/>
      <c r="C396" s="92"/>
      <c r="D396" s="92"/>
      <c r="E396" s="92"/>
      <c r="F396" s="92"/>
      <c r="G396" s="92"/>
      <c r="H396" s="92"/>
      <c r="I396" s="92"/>
      <c r="J396" s="92"/>
      <c r="K396" s="110"/>
      <c r="L396" s="92"/>
      <c r="M396" s="92"/>
      <c r="N396" s="92"/>
      <c r="O396" s="92"/>
      <c r="P396" s="92"/>
      <c r="Q396" s="92"/>
      <c r="R396" s="92"/>
      <c r="S396" s="92"/>
      <c r="T396" s="92"/>
      <c r="U396" s="92"/>
    </row>
    <row r="397" spans="2:21" s="109" customFormat="1">
      <c r="B397" s="92"/>
      <c r="C397" s="92"/>
      <c r="D397" s="92"/>
      <c r="E397" s="92"/>
      <c r="F397" s="92"/>
      <c r="G397" s="92"/>
      <c r="H397" s="92"/>
      <c r="I397" s="92"/>
      <c r="J397" s="92"/>
      <c r="K397" s="110"/>
      <c r="L397" s="92"/>
      <c r="M397" s="92"/>
      <c r="N397" s="92"/>
      <c r="O397" s="92"/>
      <c r="P397" s="92"/>
      <c r="Q397" s="92"/>
      <c r="R397" s="92"/>
      <c r="S397" s="92"/>
      <c r="T397" s="92"/>
      <c r="U397" s="92"/>
    </row>
    <row r="398" spans="2:21" s="109" customFormat="1">
      <c r="B398" s="92"/>
      <c r="C398" s="92"/>
      <c r="D398" s="92"/>
      <c r="E398" s="92"/>
      <c r="F398" s="92"/>
      <c r="G398" s="92"/>
      <c r="H398" s="92"/>
      <c r="I398" s="92"/>
      <c r="J398" s="92"/>
      <c r="K398" s="110"/>
      <c r="L398" s="92"/>
      <c r="M398" s="92"/>
      <c r="N398" s="92"/>
      <c r="O398" s="92"/>
      <c r="P398" s="92"/>
      <c r="Q398" s="92"/>
      <c r="R398" s="92"/>
      <c r="S398" s="92"/>
      <c r="T398" s="92"/>
      <c r="U398" s="92"/>
    </row>
    <row r="399" spans="2:21" s="109" customFormat="1">
      <c r="B399" s="92"/>
      <c r="C399" s="92"/>
      <c r="D399" s="92"/>
      <c r="E399" s="92"/>
      <c r="F399" s="92"/>
      <c r="G399" s="92"/>
      <c r="H399" s="92"/>
      <c r="I399" s="92"/>
      <c r="J399" s="92"/>
      <c r="K399" s="110"/>
      <c r="L399" s="92"/>
      <c r="M399" s="92"/>
      <c r="N399" s="92"/>
      <c r="O399" s="92"/>
      <c r="P399" s="92"/>
      <c r="Q399" s="92"/>
      <c r="R399" s="92"/>
      <c r="S399" s="92"/>
      <c r="T399" s="92"/>
      <c r="U399" s="92"/>
    </row>
    <row r="400" spans="2:21" s="109" customFormat="1">
      <c r="B400" s="92"/>
      <c r="C400" s="92"/>
      <c r="D400" s="92"/>
      <c r="E400" s="92"/>
      <c r="F400" s="92"/>
      <c r="G400" s="92"/>
      <c r="H400" s="92"/>
      <c r="I400" s="92"/>
      <c r="J400" s="92"/>
      <c r="K400" s="110"/>
      <c r="L400" s="92"/>
      <c r="M400" s="92"/>
      <c r="N400" s="92"/>
      <c r="O400" s="92"/>
      <c r="P400" s="92"/>
      <c r="Q400" s="92"/>
      <c r="R400" s="92"/>
      <c r="S400" s="92"/>
      <c r="T400" s="92"/>
      <c r="U400" s="92"/>
    </row>
    <row r="401" spans="1:21" s="109" customFormat="1">
      <c r="B401" s="92"/>
      <c r="C401" s="92"/>
      <c r="D401" s="92"/>
      <c r="E401" s="92"/>
      <c r="F401" s="92"/>
      <c r="G401" s="92"/>
      <c r="H401" s="92"/>
      <c r="I401" s="92"/>
      <c r="J401" s="92"/>
      <c r="K401" s="110"/>
      <c r="L401" s="92"/>
      <c r="M401" s="92"/>
      <c r="N401" s="92"/>
      <c r="O401" s="92"/>
      <c r="P401" s="92"/>
      <c r="Q401" s="92"/>
      <c r="R401" s="92"/>
      <c r="S401" s="92"/>
      <c r="T401" s="92"/>
      <c r="U401" s="92"/>
    </row>
    <row r="402" spans="1:21" s="109" customFormat="1">
      <c r="B402" s="92"/>
      <c r="C402" s="92"/>
      <c r="D402" s="92"/>
      <c r="E402" s="92"/>
      <c r="F402" s="92"/>
      <c r="G402" s="92"/>
      <c r="H402" s="92"/>
      <c r="I402" s="92"/>
      <c r="J402" s="92"/>
      <c r="K402" s="110"/>
      <c r="L402" s="92"/>
      <c r="M402" s="92"/>
      <c r="N402" s="92"/>
      <c r="O402" s="92"/>
      <c r="P402" s="92"/>
      <c r="Q402" s="92"/>
      <c r="R402" s="92"/>
      <c r="S402" s="92"/>
      <c r="T402" s="92"/>
      <c r="U402" s="92"/>
    </row>
    <row r="403" spans="1:21" s="109" customFormat="1">
      <c r="A403" s="111"/>
      <c r="B403" s="111"/>
      <c r="C403" s="111"/>
      <c r="D403" s="111"/>
      <c r="E403" s="111"/>
      <c r="F403" s="111"/>
      <c r="G403" s="111"/>
      <c r="H403" s="111"/>
      <c r="I403" s="111"/>
      <c r="J403" s="112"/>
      <c r="K403" s="113"/>
      <c r="L403" s="108"/>
      <c r="M403" s="108"/>
      <c r="N403" s="108"/>
      <c r="O403" s="108"/>
    </row>
    <row r="404" spans="1:21" s="109" customFormat="1">
      <c r="A404" s="111"/>
      <c r="B404" s="111"/>
      <c r="C404" s="111"/>
      <c r="D404" s="111"/>
      <c r="E404" s="111"/>
      <c r="F404" s="111"/>
      <c r="G404" s="111"/>
      <c r="H404" s="111"/>
      <c r="I404" s="111"/>
      <c r="J404" s="112"/>
      <c r="K404" s="113"/>
      <c r="L404" s="108"/>
      <c r="M404" s="108"/>
      <c r="N404" s="108"/>
      <c r="O404" s="108"/>
    </row>
    <row r="405" spans="1:21" s="109" customFormat="1">
      <c r="A405" s="111"/>
      <c r="B405" s="111"/>
      <c r="C405" s="111"/>
      <c r="D405" s="111"/>
      <c r="E405" s="111"/>
      <c r="F405" s="111"/>
      <c r="G405" s="111"/>
      <c r="H405" s="111"/>
      <c r="I405" s="111"/>
      <c r="J405" s="112"/>
      <c r="K405" s="113"/>
      <c r="L405" s="108"/>
      <c r="M405" s="108"/>
      <c r="N405" s="108"/>
      <c r="O405" s="108"/>
    </row>
    <row r="406" spans="1:21" s="109" customFormat="1">
      <c r="A406" s="111"/>
      <c r="B406" s="111"/>
      <c r="C406" s="111"/>
      <c r="D406" s="111"/>
      <c r="E406" s="111"/>
      <c r="F406" s="111"/>
      <c r="G406" s="111"/>
      <c r="H406" s="111"/>
      <c r="I406" s="111"/>
      <c r="J406" s="112"/>
      <c r="K406" s="113"/>
      <c r="L406" s="108"/>
      <c r="M406" s="108"/>
      <c r="N406" s="108"/>
      <c r="O406" s="108"/>
    </row>
    <row r="407" spans="1:21" s="109" customFormat="1">
      <c r="A407" s="111"/>
      <c r="B407" s="111"/>
      <c r="C407" s="111"/>
      <c r="D407" s="111"/>
      <c r="E407" s="111"/>
      <c r="F407" s="111"/>
      <c r="G407" s="111"/>
      <c r="H407" s="111"/>
      <c r="I407" s="111"/>
      <c r="J407" s="112"/>
      <c r="K407" s="113"/>
      <c r="L407" s="108"/>
      <c r="M407" s="108"/>
      <c r="N407" s="108"/>
      <c r="O407" s="108"/>
    </row>
    <row r="408" spans="1:21" s="109" customFormat="1">
      <c r="A408" s="111"/>
      <c r="B408" s="111"/>
      <c r="C408" s="111"/>
      <c r="D408" s="111"/>
      <c r="E408" s="111"/>
      <c r="F408" s="111"/>
      <c r="G408" s="111"/>
      <c r="H408" s="111"/>
      <c r="I408" s="111"/>
      <c r="J408" s="112"/>
      <c r="K408" s="113"/>
      <c r="L408" s="108"/>
      <c r="M408" s="108"/>
      <c r="N408" s="108"/>
      <c r="O408" s="108"/>
    </row>
    <row r="409" spans="1:21" s="109" customFormat="1">
      <c r="A409" s="111"/>
      <c r="B409" s="111"/>
      <c r="C409" s="111"/>
      <c r="D409" s="111"/>
      <c r="E409" s="111"/>
      <c r="F409" s="111"/>
      <c r="G409" s="111"/>
      <c r="H409" s="111"/>
      <c r="I409" s="111"/>
      <c r="J409" s="112"/>
      <c r="K409" s="113"/>
      <c r="L409" s="108"/>
      <c r="M409" s="108"/>
      <c r="N409" s="108"/>
      <c r="O409" s="108"/>
    </row>
    <row r="410" spans="1:21" s="109" customFormat="1">
      <c r="A410" s="111"/>
      <c r="B410" s="111"/>
      <c r="C410" s="111"/>
      <c r="D410" s="111"/>
      <c r="E410" s="111"/>
      <c r="F410" s="111"/>
      <c r="G410" s="111"/>
      <c r="H410" s="111"/>
      <c r="I410" s="111"/>
      <c r="J410" s="112"/>
      <c r="K410" s="113"/>
      <c r="L410" s="108"/>
      <c r="M410" s="108"/>
      <c r="N410" s="108"/>
      <c r="O410" s="108"/>
    </row>
    <row r="411" spans="1:21" s="109" customFormat="1">
      <c r="A411" s="111"/>
      <c r="B411" s="111"/>
      <c r="C411" s="111"/>
      <c r="D411" s="111"/>
      <c r="E411" s="111"/>
      <c r="F411" s="111"/>
      <c r="G411" s="111"/>
      <c r="H411" s="111"/>
      <c r="I411" s="111"/>
      <c r="J411" s="112"/>
      <c r="K411" s="113"/>
      <c r="L411" s="108"/>
      <c r="M411" s="108"/>
      <c r="N411" s="108"/>
      <c r="O411" s="108"/>
    </row>
    <row r="412" spans="1:21" s="109" customFormat="1">
      <c r="A412" s="111"/>
      <c r="B412" s="111"/>
      <c r="C412" s="111"/>
      <c r="D412" s="111"/>
      <c r="E412" s="111"/>
      <c r="F412" s="111"/>
      <c r="G412" s="111"/>
      <c r="H412" s="111"/>
      <c r="I412" s="111"/>
      <c r="J412" s="112"/>
      <c r="K412" s="113"/>
      <c r="L412" s="108"/>
      <c r="M412" s="108"/>
      <c r="N412" s="108"/>
      <c r="O412" s="108"/>
    </row>
    <row r="413" spans="1:21" s="109" customFormat="1">
      <c r="A413" s="111"/>
      <c r="B413" s="111"/>
      <c r="C413" s="111"/>
      <c r="D413" s="111"/>
      <c r="E413" s="111"/>
      <c r="F413" s="111"/>
      <c r="G413" s="111"/>
      <c r="H413" s="111"/>
      <c r="I413" s="111"/>
      <c r="J413" s="112"/>
      <c r="K413" s="113"/>
      <c r="L413" s="108"/>
      <c r="M413" s="108"/>
      <c r="N413" s="108"/>
      <c r="O413" s="108"/>
    </row>
    <row r="414" spans="1:21" s="109" customFormat="1">
      <c r="A414" s="111"/>
      <c r="B414" s="111"/>
      <c r="C414" s="111"/>
      <c r="D414" s="111"/>
      <c r="E414" s="111"/>
      <c r="F414" s="111"/>
      <c r="G414" s="111"/>
      <c r="H414" s="111"/>
      <c r="I414" s="111"/>
      <c r="J414" s="112"/>
      <c r="K414" s="113"/>
      <c r="L414" s="108"/>
      <c r="M414" s="108"/>
      <c r="N414" s="108"/>
      <c r="O414" s="108"/>
    </row>
    <row r="415" spans="1:21" s="109" customFormat="1">
      <c r="A415" s="111"/>
      <c r="B415" s="111"/>
      <c r="C415" s="111"/>
      <c r="D415" s="111"/>
      <c r="E415" s="111"/>
      <c r="F415" s="111"/>
      <c r="G415" s="111"/>
      <c r="H415" s="111"/>
      <c r="I415" s="111"/>
      <c r="J415" s="112"/>
      <c r="K415" s="113"/>
      <c r="L415" s="108"/>
      <c r="M415" s="108"/>
      <c r="N415" s="108"/>
      <c r="O415" s="108"/>
    </row>
    <row r="416" spans="1:21" s="109" customFormat="1">
      <c r="A416" s="111"/>
      <c r="B416" s="111"/>
      <c r="C416" s="111"/>
      <c r="D416" s="111"/>
      <c r="E416" s="111"/>
      <c r="F416" s="111"/>
      <c r="G416" s="111"/>
      <c r="H416" s="111"/>
      <c r="I416" s="111"/>
      <c r="J416" s="112"/>
      <c r="K416" s="113"/>
      <c r="L416" s="108"/>
      <c r="M416" s="108"/>
      <c r="N416" s="108"/>
      <c r="O416" s="108"/>
    </row>
    <row r="417" spans="1:15" s="109" customFormat="1">
      <c r="A417" s="111"/>
      <c r="B417" s="111"/>
      <c r="C417" s="111"/>
      <c r="D417" s="111"/>
      <c r="E417" s="111"/>
      <c r="F417" s="111"/>
      <c r="G417" s="111"/>
      <c r="H417" s="111"/>
      <c r="I417" s="111"/>
      <c r="J417" s="112"/>
      <c r="K417" s="113"/>
      <c r="L417" s="108"/>
      <c r="M417" s="108"/>
      <c r="N417" s="108"/>
      <c r="O417" s="108"/>
    </row>
    <row r="418" spans="1:15" s="109" customFormat="1">
      <c r="A418" s="111"/>
      <c r="B418" s="111"/>
      <c r="C418" s="111"/>
      <c r="D418" s="111"/>
      <c r="E418" s="111"/>
      <c r="F418" s="111"/>
      <c r="G418" s="111"/>
      <c r="H418" s="111"/>
      <c r="I418" s="111"/>
      <c r="J418" s="112"/>
      <c r="K418" s="113"/>
      <c r="L418" s="108"/>
      <c r="M418" s="108"/>
      <c r="N418" s="108"/>
      <c r="O418" s="108"/>
    </row>
    <row r="419" spans="1:15" s="109" customFormat="1">
      <c r="A419" s="111"/>
      <c r="B419" s="111"/>
      <c r="C419" s="111"/>
      <c r="D419" s="111"/>
      <c r="E419" s="111"/>
      <c r="F419" s="111"/>
      <c r="G419" s="111"/>
      <c r="H419" s="111"/>
      <c r="I419" s="111"/>
      <c r="J419" s="112"/>
      <c r="K419" s="113"/>
      <c r="L419" s="108"/>
      <c r="M419" s="108"/>
      <c r="N419" s="108"/>
      <c r="O419" s="108"/>
    </row>
    <row r="420" spans="1:15" s="109" customFormat="1">
      <c r="A420" s="111"/>
      <c r="B420" s="111"/>
      <c r="C420" s="111"/>
      <c r="D420" s="111"/>
      <c r="E420" s="111"/>
      <c r="F420" s="111"/>
      <c r="G420" s="111"/>
      <c r="H420" s="111"/>
      <c r="I420" s="111"/>
      <c r="J420" s="112"/>
      <c r="K420" s="113"/>
      <c r="L420" s="108"/>
      <c r="M420" s="108"/>
      <c r="N420" s="108"/>
      <c r="O420" s="108"/>
    </row>
    <row r="421" spans="1:15" s="109" customFormat="1">
      <c r="A421" s="111"/>
      <c r="B421" s="111"/>
      <c r="C421" s="111"/>
      <c r="D421" s="111"/>
      <c r="E421" s="111"/>
      <c r="F421" s="111"/>
      <c r="G421" s="111"/>
      <c r="H421" s="111"/>
      <c r="I421" s="111"/>
      <c r="J421" s="112"/>
      <c r="K421" s="113"/>
      <c r="L421" s="108"/>
      <c r="M421" s="108"/>
      <c r="N421" s="108"/>
      <c r="O421" s="108"/>
    </row>
    <row r="422" spans="1:15" s="109" customFormat="1">
      <c r="A422" s="111"/>
      <c r="B422" s="111"/>
      <c r="C422" s="111"/>
      <c r="D422" s="111"/>
      <c r="E422" s="111"/>
      <c r="F422" s="111"/>
      <c r="G422" s="111"/>
      <c r="H422" s="111"/>
      <c r="I422" s="111"/>
      <c r="J422" s="112"/>
      <c r="K422" s="113"/>
      <c r="L422" s="108"/>
      <c r="M422" s="108"/>
      <c r="N422" s="108"/>
      <c r="O422" s="108"/>
    </row>
    <row r="423" spans="1:15" s="109" customFormat="1">
      <c r="A423" s="111"/>
      <c r="B423" s="111"/>
      <c r="C423" s="111"/>
      <c r="D423" s="111"/>
      <c r="E423" s="111"/>
      <c r="F423" s="111"/>
      <c r="G423" s="111"/>
      <c r="H423" s="111"/>
      <c r="I423" s="111"/>
      <c r="J423" s="112"/>
      <c r="K423" s="113"/>
      <c r="L423" s="108"/>
      <c r="M423" s="108"/>
      <c r="N423" s="108"/>
      <c r="O423" s="108"/>
    </row>
    <row r="424" spans="1:15" s="109" customFormat="1">
      <c r="A424" s="111"/>
      <c r="B424" s="111"/>
      <c r="C424" s="111"/>
      <c r="D424" s="111"/>
      <c r="E424" s="111"/>
      <c r="F424" s="111"/>
      <c r="G424" s="111"/>
      <c r="H424" s="111"/>
      <c r="I424" s="111"/>
      <c r="J424" s="112"/>
      <c r="K424" s="113"/>
      <c r="L424" s="108"/>
      <c r="M424" s="108"/>
      <c r="N424" s="108"/>
      <c r="O424" s="108"/>
    </row>
    <row r="425" spans="1:15" s="109" customFormat="1">
      <c r="A425" s="111"/>
      <c r="B425" s="111"/>
      <c r="C425" s="111"/>
      <c r="D425" s="111"/>
      <c r="E425" s="111"/>
      <c r="F425" s="111"/>
      <c r="G425" s="111"/>
      <c r="H425" s="111"/>
      <c r="I425" s="111"/>
      <c r="J425" s="112"/>
      <c r="K425" s="113"/>
      <c r="L425" s="108"/>
      <c r="M425" s="108"/>
      <c r="N425" s="108"/>
      <c r="O425" s="108"/>
    </row>
    <row r="426" spans="1:15" s="109" customFormat="1">
      <c r="A426" s="111"/>
      <c r="B426" s="111"/>
      <c r="C426" s="111"/>
      <c r="D426" s="111"/>
      <c r="E426" s="111"/>
      <c r="F426" s="111"/>
      <c r="G426" s="111"/>
      <c r="H426" s="111"/>
      <c r="I426" s="111"/>
      <c r="J426" s="112"/>
      <c r="K426" s="113"/>
      <c r="L426" s="108"/>
      <c r="M426" s="108"/>
      <c r="N426" s="108"/>
      <c r="O426" s="108"/>
    </row>
    <row r="427" spans="1:15" s="109" customFormat="1">
      <c r="A427" s="111"/>
      <c r="B427" s="111"/>
      <c r="C427" s="111"/>
      <c r="D427" s="111"/>
      <c r="E427" s="111"/>
      <c r="F427" s="111"/>
      <c r="G427" s="111"/>
      <c r="H427" s="111"/>
      <c r="I427" s="111"/>
      <c r="J427" s="112"/>
      <c r="K427" s="113"/>
      <c r="L427" s="108"/>
      <c r="M427" s="108"/>
      <c r="N427" s="108"/>
      <c r="O427" s="108"/>
    </row>
    <row r="428" spans="1:15" s="109" customFormat="1">
      <c r="A428" s="111"/>
      <c r="B428" s="111"/>
      <c r="C428" s="111"/>
      <c r="D428" s="111"/>
      <c r="E428" s="111"/>
      <c r="F428" s="111"/>
      <c r="G428" s="111"/>
      <c r="H428" s="111"/>
      <c r="I428" s="111"/>
      <c r="J428" s="112"/>
      <c r="K428" s="113"/>
      <c r="L428" s="108"/>
      <c r="M428" s="108"/>
      <c r="N428" s="108"/>
      <c r="O428" s="108"/>
    </row>
    <row r="429" spans="1:15" s="109" customFormat="1">
      <c r="A429" s="111"/>
      <c r="B429" s="111"/>
      <c r="C429" s="111"/>
      <c r="D429" s="111"/>
      <c r="E429" s="111"/>
      <c r="F429" s="111"/>
      <c r="G429" s="111"/>
      <c r="H429" s="111"/>
      <c r="I429" s="111"/>
      <c r="J429" s="112"/>
      <c r="K429" s="113"/>
      <c r="L429" s="108"/>
      <c r="M429" s="108"/>
      <c r="N429" s="108"/>
      <c r="O429" s="108"/>
    </row>
    <row r="430" spans="1:15" s="109" customFormat="1">
      <c r="A430" s="111"/>
      <c r="B430" s="111"/>
      <c r="C430" s="111"/>
      <c r="D430" s="111"/>
      <c r="E430" s="111"/>
      <c r="F430" s="111"/>
      <c r="G430" s="111"/>
      <c r="H430" s="111"/>
      <c r="I430" s="111"/>
      <c r="J430" s="112"/>
      <c r="K430" s="113"/>
      <c r="L430" s="108"/>
      <c r="M430" s="108"/>
      <c r="N430" s="108"/>
      <c r="O430" s="108"/>
    </row>
    <row r="431" spans="1:15" s="109" customFormat="1">
      <c r="A431" s="111"/>
      <c r="B431" s="111"/>
      <c r="C431" s="111"/>
      <c r="D431" s="111"/>
      <c r="E431" s="111"/>
      <c r="F431" s="111"/>
      <c r="G431" s="111"/>
      <c r="H431" s="111"/>
      <c r="I431" s="111"/>
      <c r="J431" s="112"/>
      <c r="K431" s="113"/>
      <c r="L431" s="108"/>
      <c r="M431" s="108"/>
      <c r="N431" s="108"/>
      <c r="O431" s="108"/>
    </row>
    <row r="432" spans="1:15" s="109" customFormat="1">
      <c r="A432" s="111"/>
      <c r="B432" s="111"/>
      <c r="C432" s="111"/>
      <c r="D432" s="111"/>
      <c r="E432" s="111"/>
      <c r="F432" s="111"/>
      <c r="G432" s="111"/>
      <c r="H432" s="111"/>
      <c r="I432" s="111"/>
      <c r="J432" s="112"/>
      <c r="K432" s="113"/>
      <c r="L432" s="108"/>
      <c r="M432" s="108"/>
      <c r="N432" s="108"/>
      <c r="O432" s="108"/>
    </row>
    <row r="433" spans="1:15" s="109" customFormat="1">
      <c r="A433" s="111"/>
      <c r="B433" s="111"/>
      <c r="C433" s="111"/>
      <c r="D433" s="111"/>
      <c r="E433" s="111"/>
      <c r="F433" s="111"/>
      <c r="G433" s="111"/>
      <c r="H433" s="111"/>
      <c r="I433" s="111"/>
      <c r="J433" s="112"/>
      <c r="K433" s="113"/>
      <c r="L433" s="108"/>
      <c r="M433" s="108"/>
      <c r="N433" s="108"/>
      <c r="O433" s="108"/>
    </row>
    <row r="434" spans="1:15" s="109" customFormat="1">
      <c r="A434" s="111"/>
      <c r="B434" s="111"/>
      <c r="C434" s="111"/>
      <c r="D434" s="111"/>
      <c r="E434" s="111"/>
      <c r="F434" s="111"/>
      <c r="G434" s="111"/>
      <c r="H434" s="111"/>
      <c r="I434" s="111"/>
      <c r="J434" s="112"/>
      <c r="K434" s="113"/>
      <c r="L434" s="108"/>
      <c r="M434" s="108"/>
      <c r="N434" s="108"/>
      <c r="O434" s="108"/>
    </row>
    <row r="435" spans="1:15" s="109" customFormat="1">
      <c r="A435" s="111"/>
      <c r="B435" s="111"/>
      <c r="C435" s="111"/>
      <c r="D435" s="111"/>
      <c r="E435" s="111"/>
      <c r="F435" s="111"/>
      <c r="G435" s="111"/>
      <c r="H435" s="111"/>
      <c r="I435" s="111"/>
      <c r="J435" s="112"/>
      <c r="K435" s="113"/>
      <c r="L435" s="108"/>
      <c r="M435" s="108"/>
      <c r="N435" s="108"/>
      <c r="O435" s="108"/>
    </row>
    <row r="436" spans="1:15" s="109" customFormat="1">
      <c r="A436" s="111"/>
      <c r="B436" s="111"/>
      <c r="C436" s="111"/>
      <c r="D436" s="111"/>
      <c r="E436" s="111"/>
      <c r="F436" s="111"/>
      <c r="G436" s="111"/>
      <c r="H436" s="111"/>
      <c r="I436" s="111"/>
      <c r="J436" s="112"/>
      <c r="K436" s="113"/>
      <c r="L436" s="108"/>
      <c r="M436" s="108"/>
      <c r="N436" s="108"/>
      <c r="O436" s="108"/>
    </row>
    <row r="437" spans="1:15" s="109" customFormat="1">
      <c r="A437" s="111"/>
      <c r="B437" s="111"/>
      <c r="C437" s="111"/>
      <c r="D437" s="111"/>
      <c r="E437" s="111"/>
      <c r="F437" s="111"/>
      <c r="G437" s="111"/>
      <c r="H437" s="111"/>
      <c r="I437" s="111"/>
      <c r="J437" s="112"/>
      <c r="K437" s="113"/>
      <c r="L437" s="108"/>
      <c r="M437" s="108"/>
      <c r="N437" s="108"/>
      <c r="O437" s="108"/>
    </row>
    <row r="438" spans="1:15" s="109" customFormat="1">
      <c r="A438" s="111"/>
      <c r="B438" s="111"/>
      <c r="C438" s="111"/>
      <c r="D438" s="111"/>
      <c r="E438" s="111"/>
      <c r="F438" s="111"/>
      <c r="G438" s="111"/>
      <c r="H438" s="111"/>
      <c r="I438" s="111"/>
      <c r="J438" s="112"/>
      <c r="K438" s="113"/>
      <c r="L438" s="108"/>
      <c r="M438" s="108"/>
      <c r="N438" s="108"/>
      <c r="O438" s="108"/>
    </row>
    <row r="439" spans="1:15" s="109" customFormat="1">
      <c r="A439" s="111"/>
      <c r="B439" s="111"/>
      <c r="C439" s="111"/>
      <c r="D439" s="111"/>
      <c r="E439" s="111"/>
      <c r="F439" s="111"/>
      <c r="G439" s="111"/>
      <c r="H439" s="111"/>
      <c r="I439" s="111"/>
      <c r="J439" s="112"/>
      <c r="K439" s="113"/>
      <c r="L439" s="108"/>
      <c r="M439" s="108"/>
      <c r="N439" s="108"/>
      <c r="O439" s="108"/>
    </row>
    <row r="440" spans="1:15" s="109" customFormat="1">
      <c r="A440" s="111"/>
      <c r="B440" s="111"/>
      <c r="C440" s="111"/>
      <c r="D440" s="111"/>
      <c r="E440" s="111"/>
      <c r="F440" s="111"/>
      <c r="G440" s="111"/>
      <c r="H440" s="111"/>
      <c r="I440" s="111"/>
      <c r="J440" s="112"/>
      <c r="K440" s="113"/>
      <c r="L440" s="108"/>
      <c r="M440" s="108"/>
      <c r="N440" s="108"/>
      <c r="O440" s="108"/>
    </row>
    <row r="441" spans="1:15" s="109" customFormat="1">
      <c r="A441" s="111"/>
      <c r="B441" s="111"/>
      <c r="C441" s="111"/>
      <c r="D441" s="111"/>
      <c r="E441" s="111"/>
      <c r="F441" s="111"/>
      <c r="G441" s="111"/>
      <c r="H441" s="111"/>
      <c r="I441" s="111"/>
      <c r="J441" s="112"/>
      <c r="K441" s="113"/>
      <c r="L441" s="108"/>
      <c r="M441" s="108"/>
      <c r="N441" s="108"/>
      <c r="O441" s="108"/>
    </row>
    <row r="442" spans="1:15" s="109" customFormat="1">
      <c r="A442" s="111"/>
      <c r="B442" s="111"/>
      <c r="C442" s="111"/>
      <c r="D442" s="111"/>
      <c r="E442" s="111"/>
      <c r="F442" s="111"/>
      <c r="G442" s="111"/>
      <c r="H442" s="111"/>
      <c r="I442" s="111"/>
      <c r="J442" s="112"/>
      <c r="K442" s="113"/>
      <c r="L442" s="108"/>
      <c r="M442" s="108"/>
      <c r="N442" s="108"/>
      <c r="O442" s="108"/>
    </row>
    <row r="443" spans="1:15" s="109" customFormat="1">
      <c r="A443" s="111"/>
      <c r="B443" s="111"/>
      <c r="C443" s="111"/>
      <c r="D443" s="111"/>
      <c r="E443" s="111"/>
      <c r="F443" s="111"/>
      <c r="G443" s="111"/>
      <c r="H443" s="111"/>
      <c r="I443" s="111"/>
      <c r="J443" s="112"/>
      <c r="K443" s="113"/>
      <c r="L443" s="108"/>
      <c r="M443" s="108"/>
      <c r="N443" s="108"/>
      <c r="O443" s="108"/>
    </row>
    <row r="444" spans="1:15" s="109" customFormat="1">
      <c r="A444" s="111"/>
      <c r="B444" s="111"/>
      <c r="C444" s="111"/>
      <c r="D444" s="111"/>
      <c r="E444" s="111"/>
      <c r="F444" s="111"/>
      <c r="G444" s="111"/>
      <c r="H444" s="111"/>
      <c r="I444" s="111"/>
      <c r="J444" s="112"/>
      <c r="K444" s="113"/>
      <c r="L444" s="108"/>
      <c r="M444" s="108"/>
      <c r="N444" s="108"/>
      <c r="O444" s="108"/>
    </row>
    <row r="445" spans="1:15" s="109" customFormat="1">
      <c r="A445" s="111"/>
      <c r="B445" s="111"/>
      <c r="C445" s="111"/>
      <c r="D445" s="111"/>
      <c r="E445" s="111"/>
      <c r="F445" s="111"/>
      <c r="G445" s="111"/>
      <c r="H445" s="111"/>
      <c r="I445" s="111"/>
      <c r="J445" s="112"/>
      <c r="K445" s="113"/>
      <c r="L445" s="108"/>
      <c r="M445" s="108"/>
      <c r="N445" s="108"/>
      <c r="O445" s="108"/>
    </row>
    <row r="446" spans="1:15" s="109" customFormat="1">
      <c r="A446" s="111"/>
      <c r="B446" s="111"/>
      <c r="C446" s="111"/>
      <c r="D446" s="111"/>
      <c r="E446" s="111"/>
      <c r="F446" s="111"/>
      <c r="G446" s="111"/>
      <c r="H446" s="111"/>
      <c r="I446" s="111"/>
      <c r="J446" s="112"/>
      <c r="K446" s="113"/>
      <c r="L446" s="108"/>
      <c r="M446" s="108"/>
      <c r="N446" s="108"/>
      <c r="O446" s="108"/>
    </row>
    <row r="447" spans="1:15" s="109" customFormat="1">
      <c r="A447" s="111"/>
      <c r="B447" s="111"/>
      <c r="C447" s="111"/>
      <c r="D447" s="111"/>
      <c r="E447" s="111"/>
      <c r="F447" s="111"/>
      <c r="G447" s="111"/>
      <c r="H447" s="111"/>
      <c r="I447" s="111"/>
      <c r="J447" s="112"/>
      <c r="K447" s="113"/>
      <c r="L447" s="108"/>
      <c r="M447" s="108"/>
      <c r="N447" s="108"/>
      <c r="O447" s="108"/>
    </row>
    <row r="448" spans="1:15" s="109" customFormat="1">
      <c r="A448" s="111"/>
      <c r="B448" s="111"/>
      <c r="C448" s="111"/>
      <c r="D448" s="111"/>
      <c r="E448" s="111"/>
      <c r="F448" s="111"/>
      <c r="G448" s="111"/>
      <c r="H448" s="111"/>
      <c r="I448" s="111"/>
      <c r="J448" s="112"/>
      <c r="K448" s="113"/>
      <c r="L448" s="108"/>
      <c r="M448" s="108"/>
      <c r="N448" s="108"/>
      <c r="O448" s="108"/>
    </row>
    <row r="449" spans="1:15" s="109" customFormat="1">
      <c r="A449" s="111"/>
      <c r="B449" s="111"/>
      <c r="C449" s="111"/>
      <c r="D449" s="111"/>
      <c r="E449" s="111"/>
      <c r="F449" s="111"/>
      <c r="G449" s="111"/>
      <c r="H449" s="111"/>
      <c r="I449" s="111"/>
      <c r="J449" s="112"/>
      <c r="K449" s="113"/>
      <c r="L449" s="108"/>
      <c r="M449" s="108"/>
      <c r="N449" s="108"/>
      <c r="O449" s="108"/>
    </row>
    <row r="450" spans="1:15" s="109" customFormat="1">
      <c r="A450" s="111"/>
      <c r="B450" s="111"/>
      <c r="C450" s="111"/>
      <c r="D450" s="111"/>
      <c r="E450" s="111"/>
      <c r="F450" s="111"/>
      <c r="G450" s="111"/>
      <c r="H450" s="111"/>
      <c r="I450" s="111"/>
      <c r="J450" s="112"/>
      <c r="K450" s="113"/>
      <c r="L450" s="108"/>
      <c r="M450" s="108"/>
      <c r="N450" s="108"/>
      <c r="O450" s="108"/>
    </row>
    <row r="451" spans="1:15" s="109" customFormat="1">
      <c r="A451" s="111"/>
      <c r="B451" s="111"/>
      <c r="C451" s="111"/>
      <c r="D451" s="111"/>
      <c r="E451" s="111"/>
      <c r="F451" s="111"/>
      <c r="G451" s="111"/>
      <c r="H451" s="111"/>
      <c r="I451" s="111"/>
      <c r="J451" s="112"/>
      <c r="K451" s="113"/>
      <c r="L451" s="108"/>
      <c r="M451" s="108"/>
      <c r="N451" s="108"/>
      <c r="O451" s="108"/>
    </row>
    <row r="452" spans="1:15" s="109" customFormat="1">
      <c r="A452" s="111"/>
      <c r="B452" s="111"/>
      <c r="C452" s="111"/>
      <c r="D452" s="111"/>
      <c r="E452" s="111"/>
      <c r="F452" s="111"/>
      <c r="G452" s="111"/>
      <c r="H452" s="111"/>
      <c r="I452" s="111"/>
      <c r="J452" s="112"/>
      <c r="K452" s="113"/>
      <c r="L452" s="108"/>
      <c r="M452" s="108"/>
      <c r="N452" s="108"/>
      <c r="O452" s="108"/>
    </row>
    <row r="453" spans="1:15" s="109" customFormat="1">
      <c r="A453" s="111"/>
      <c r="B453" s="111"/>
      <c r="C453" s="111"/>
      <c r="D453" s="111"/>
      <c r="E453" s="111"/>
      <c r="F453" s="111"/>
      <c r="G453" s="111"/>
      <c r="H453" s="111"/>
      <c r="I453" s="111"/>
      <c r="J453" s="112"/>
      <c r="K453" s="113"/>
      <c r="L453" s="108"/>
      <c r="M453" s="108"/>
      <c r="N453" s="108"/>
      <c r="O453" s="108"/>
    </row>
    <row r="454" spans="1:15" s="109" customFormat="1">
      <c r="A454" s="111"/>
      <c r="B454" s="111"/>
      <c r="C454" s="111"/>
      <c r="D454" s="111"/>
      <c r="E454" s="111"/>
      <c r="F454" s="111"/>
      <c r="G454" s="111"/>
      <c r="H454" s="111"/>
      <c r="I454" s="111"/>
      <c r="J454" s="112"/>
      <c r="K454" s="113"/>
      <c r="L454" s="108"/>
      <c r="M454" s="108"/>
      <c r="N454" s="108"/>
      <c r="O454" s="108"/>
    </row>
    <row r="455" spans="1:15" s="109" customFormat="1">
      <c r="A455" s="111"/>
      <c r="B455" s="111"/>
      <c r="C455" s="111"/>
      <c r="D455" s="111"/>
      <c r="E455" s="111"/>
      <c r="F455" s="111"/>
      <c r="G455" s="111"/>
      <c r="H455" s="111"/>
      <c r="I455" s="111"/>
      <c r="J455" s="112"/>
      <c r="K455" s="113"/>
      <c r="L455" s="108"/>
      <c r="M455" s="108"/>
      <c r="N455" s="108"/>
      <c r="O455" s="108"/>
    </row>
    <row r="456" spans="1:15" s="109" customFormat="1">
      <c r="A456" s="111"/>
      <c r="B456" s="111"/>
      <c r="C456" s="111"/>
      <c r="D456" s="111"/>
      <c r="E456" s="111"/>
      <c r="F456" s="111"/>
      <c r="G456" s="111"/>
      <c r="H456" s="111"/>
      <c r="I456" s="111"/>
      <c r="J456" s="112"/>
      <c r="K456" s="113"/>
      <c r="L456" s="108"/>
      <c r="M456" s="108"/>
      <c r="N456" s="108"/>
      <c r="O456" s="108"/>
    </row>
    <row r="457" spans="1:15" s="109" customFormat="1">
      <c r="A457" s="111"/>
      <c r="B457" s="111"/>
      <c r="C457" s="111"/>
      <c r="D457" s="111"/>
      <c r="E457" s="111"/>
      <c r="F457" s="111"/>
      <c r="G457" s="111"/>
      <c r="H457" s="111"/>
      <c r="I457" s="111"/>
      <c r="J457" s="112"/>
      <c r="K457" s="113"/>
      <c r="L457" s="108"/>
      <c r="M457" s="108"/>
      <c r="N457" s="108"/>
      <c r="O457" s="108"/>
    </row>
    <row r="458" spans="1:15" s="109" customFormat="1">
      <c r="A458" s="111"/>
      <c r="B458" s="111"/>
      <c r="C458" s="111"/>
      <c r="D458" s="111"/>
      <c r="E458" s="111"/>
      <c r="F458" s="111"/>
      <c r="G458" s="111"/>
      <c r="H458" s="111"/>
      <c r="I458" s="111"/>
      <c r="J458" s="112"/>
      <c r="K458" s="113"/>
      <c r="L458" s="108"/>
      <c r="M458" s="108"/>
      <c r="N458" s="108"/>
      <c r="O458" s="108"/>
    </row>
    <row r="459" spans="1:15" s="109" customFormat="1">
      <c r="A459" s="111"/>
      <c r="B459" s="111"/>
      <c r="C459" s="111"/>
      <c r="D459" s="111"/>
      <c r="E459" s="111"/>
      <c r="F459" s="111"/>
      <c r="G459" s="111"/>
      <c r="H459" s="111"/>
      <c r="I459" s="111"/>
      <c r="J459" s="112"/>
      <c r="K459" s="113"/>
      <c r="L459" s="108"/>
      <c r="M459" s="108"/>
      <c r="N459" s="108"/>
      <c r="O459" s="108"/>
    </row>
    <row r="460" spans="1:15" s="109" customFormat="1">
      <c r="A460" s="111"/>
      <c r="B460" s="111"/>
      <c r="C460" s="111"/>
      <c r="D460" s="111"/>
      <c r="E460" s="111"/>
      <c r="F460" s="111"/>
      <c r="G460" s="111"/>
      <c r="H460" s="111"/>
      <c r="I460" s="111"/>
      <c r="J460" s="112"/>
      <c r="K460" s="113"/>
      <c r="L460" s="108"/>
      <c r="M460" s="108"/>
      <c r="N460" s="108"/>
      <c r="O460" s="108"/>
    </row>
    <row r="461" spans="1:15" s="109" customFormat="1">
      <c r="A461" s="111"/>
      <c r="B461" s="111"/>
      <c r="C461" s="111"/>
      <c r="D461" s="111"/>
      <c r="E461" s="111"/>
      <c r="F461" s="111"/>
      <c r="G461" s="111"/>
      <c r="H461" s="111"/>
      <c r="I461" s="111"/>
      <c r="J461" s="112"/>
      <c r="K461" s="113"/>
      <c r="L461" s="108"/>
      <c r="M461" s="108"/>
      <c r="N461" s="108"/>
      <c r="O461" s="108"/>
    </row>
    <row r="462" spans="1:15" s="109" customFormat="1">
      <c r="A462" s="111"/>
      <c r="B462" s="111"/>
      <c r="C462" s="111"/>
      <c r="D462" s="111"/>
      <c r="E462" s="111"/>
      <c r="F462" s="111"/>
      <c r="G462" s="111"/>
      <c r="H462" s="111"/>
      <c r="I462" s="111"/>
      <c r="J462" s="112"/>
      <c r="K462" s="113"/>
      <c r="L462" s="108"/>
      <c r="M462" s="108"/>
      <c r="N462" s="108"/>
      <c r="O462" s="108"/>
    </row>
    <row r="463" spans="1:15" s="109" customFormat="1">
      <c r="A463" s="111"/>
      <c r="B463" s="111"/>
      <c r="C463" s="111"/>
      <c r="D463" s="111"/>
      <c r="E463" s="111"/>
      <c r="F463" s="111"/>
      <c r="G463" s="111"/>
      <c r="H463" s="111"/>
      <c r="I463" s="111"/>
      <c r="J463" s="112"/>
      <c r="K463" s="113"/>
      <c r="L463" s="108"/>
      <c r="M463" s="108"/>
      <c r="N463" s="108"/>
      <c r="O463" s="108"/>
    </row>
    <row r="464" spans="1:15">
      <c r="B464" s="114"/>
      <c r="C464" s="114"/>
      <c r="D464" s="114"/>
      <c r="E464" s="114"/>
      <c r="F464" s="114"/>
      <c r="G464" s="114"/>
      <c r="H464" s="114"/>
      <c r="I464" s="114"/>
      <c r="J464" s="115"/>
      <c r="K464" s="116"/>
      <c r="L464" s="117"/>
      <c r="M464" s="117"/>
      <c r="N464" s="117"/>
      <c r="O464" s="117"/>
    </row>
    <row r="465" spans="2:15">
      <c r="B465" s="114"/>
      <c r="C465" s="114"/>
      <c r="D465" s="114"/>
      <c r="E465" s="114"/>
      <c r="F465" s="114"/>
      <c r="G465" s="114"/>
      <c r="H465" s="114"/>
      <c r="I465" s="114"/>
      <c r="J465" s="115"/>
      <c r="K465" s="116"/>
      <c r="L465" s="117"/>
      <c r="M465" s="117"/>
      <c r="N465" s="117"/>
      <c r="O465" s="117"/>
    </row>
    <row r="466" spans="2:15">
      <c r="B466" s="114"/>
      <c r="C466" s="114"/>
      <c r="D466" s="114"/>
      <c r="E466" s="114"/>
      <c r="F466" s="114"/>
      <c r="G466" s="114"/>
      <c r="H466" s="114"/>
      <c r="I466" s="114"/>
      <c r="J466" s="115"/>
      <c r="K466" s="116"/>
      <c r="L466" s="117"/>
      <c r="M466" s="117"/>
      <c r="N466" s="117"/>
      <c r="O466" s="117"/>
    </row>
    <row r="467" spans="2:15">
      <c r="B467" s="114"/>
      <c r="C467" s="114"/>
      <c r="D467" s="114"/>
      <c r="E467" s="114"/>
      <c r="F467" s="114"/>
      <c r="G467" s="114"/>
      <c r="H467" s="114"/>
      <c r="I467" s="114"/>
      <c r="J467" s="115"/>
      <c r="K467" s="116"/>
      <c r="L467" s="117"/>
      <c r="M467" s="117"/>
      <c r="N467" s="117"/>
      <c r="O467" s="117"/>
    </row>
    <row r="468" spans="2:15">
      <c r="B468" s="114"/>
      <c r="C468" s="114"/>
      <c r="D468" s="114"/>
      <c r="E468" s="114"/>
      <c r="F468" s="114"/>
      <c r="G468" s="114"/>
      <c r="H468" s="114"/>
      <c r="I468" s="114"/>
      <c r="J468" s="115"/>
      <c r="K468" s="116"/>
      <c r="L468" s="117"/>
      <c r="M468" s="117"/>
      <c r="N468" s="117"/>
      <c r="O468" s="117"/>
    </row>
    <row r="469" spans="2:15">
      <c r="B469" s="114"/>
      <c r="C469" s="114"/>
      <c r="D469" s="114"/>
      <c r="E469" s="114"/>
      <c r="F469" s="114"/>
      <c r="G469" s="114"/>
      <c r="H469" s="114"/>
      <c r="I469" s="114"/>
      <c r="J469" s="115"/>
      <c r="K469" s="116"/>
      <c r="L469" s="117"/>
      <c r="M469" s="117"/>
      <c r="N469" s="117"/>
      <c r="O469" s="117"/>
    </row>
    <row r="470" spans="2:15">
      <c r="B470" s="114"/>
      <c r="C470" s="114"/>
      <c r="D470" s="114"/>
      <c r="E470" s="114"/>
      <c r="F470" s="114"/>
      <c r="G470" s="114"/>
      <c r="H470" s="114"/>
      <c r="I470" s="114"/>
      <c r="J470" s="115"/>
      <c r="K470" s="116"/>
      <c r="L470" s="117"/>
      <c r="M470" s="117"/>
      <c r="N470" s="117"/>
      <c r="O470" s="117"/>
    </row>
    <row r="471" spans="2:15">
      <c r="B471" s="114"/>
      <c r="C471" s="114"/>
      <c r="D471" s="114"/>
      <c r="E471" s="114"/>
      <c r="F471" s="114"/>
      <c r="G471" s="114"/>
      <c r="H471" s="114"/>
      <c r="I471" s="114"/>
      <c r="J471" s="115"/>
      <c r="K471" s="116"/>
      <c r="L471" s="117"/>
      <c r="M471" s="117"/>
      <c r="N471" s="117"/>
      <c r="O471" s="117"/>
    </row>
    <row r="472" spans="2:15">
      <c r="B472" s="114"/>
      <c r="C472" s="114"/>
      <c r="D472" s="114"/>
      <c r="E472" s="114"/>
      <c r="F472" s="114"/>
      <c r="G472" s="114"/>
      <c r="H472" s="114"/>
      <c r="I472" s="114"/>
      <c r="J472" s="115"/>
      <c r="K472" s="116"/>
      <c r="L472" s="117"/>
      <c r="M472" s="117"/>
      <c r="N472" s="117"/>
      <c r="O472" s="117"/>
    </row>
    <row r="473" spans="2:15">
      <c r="B473" s="114"/>
      <c r="C473" s="114"/>
      <c r="D473" s="114"/>
      <c r="E473" s="114"/>
      <c r="F473" s="114"/>
      <c r="G473" s="114"/>
      <c r="H473" s="114"/>
      <c r="I473" s="114"/>
      <c r="J473" s="115"/>
      <c r="K473" s="116"/>
      <c r="L473" s="117"/>
      <c r="M473" s="117"/>
      <c r="N473" s="117"/>
      <c r="O473" s="117"/>
    </row>
    <row r="474" spans="2:15">
      <c r="B474" s="114"/>
      <c r="C474" s="114"/>
      <c r="D474" s="114"/>
      <c r="E474" s="114"/>
      <c r="F474" s="114"/>
      <c r="G474" s="114"/>
      <c r="H474" s="114"/>
      <c r="I474" s="114"/>
      <c r="J474" s="115"/>
      <c r="K474" s="116"/>
      <c r="L474" s="117"/>
      <c r="M474" s="117"/>
      <c r="N474" s="117"/>
      <c r="O474" s="117"/>
    </row>
    <row r="475" spans="2:15">
      <c r="B475" s="114"/>
      <c r="C475" s="114"/>
      <c r="D475" s="114"/>
      <c r="E475" s="114"/>
      <c r="F475" s="114"/>
      <c r="G475" s="114"/>
      <c r="H475" s="114"/>
      <c r="I475" s="114"/>
      <c r="J475" s="115"/>
      <c r="K475" s="116"/>
      <c r="L475" s="117"/>
      <c r="M475" s="117"/>
      <c r="N475" s="117"/>
      <c r="O475" s="117"/>
    </row>
    <row r="476" spans="2:15">
      <c r="B476" s="114"/>
      <c r="C476" s="114"/>
      <c r="D476" s="114"/>
      <c r="E476" s="114"/>
      <c r="F476" s="114"/>
      <c r="G476" s="114"/>
      <c r="H476" s="114"/>
      <c r="I476" s="114"/>
      <c r="J476" s="115"/>
      <c r="K476" s="116"/>
      <c r="L476" s="117"/>
      <c r="M476" s="117"/>
      <c r="N476" s="117"/>
      <c r="O476" s="117"/>
    </row>
    <row r="477" spans="2:15">
      <c r="B477" s="114"/>
      <c r="C477" s="114"/>
      <c r="D477" s="114"/>
      <c r="E477" s="114"/>
      <c r="F477" s="114"/>
      <c r="G477" s="114"/>
      <c r="H477" s="114"/>
      <c r="I477" s="114"/>
      <c r="J477" s="115"/>
      <c r="K477" s="116"/>
      <c r="L477" s="117"/>
      <c r="M477" s="117"/>
      <c r="N477" s="117"/>
      <c r="O477" s="117"/>
    </row>
    <row r="478" spans="2:15">
      <c r="B478" s="114"/>
      <c r="C478" s="114"/>
      <c r="D478" s="114"/>
      <c r="E478" s="114"/>
      <c r="F478" s="114"/>
      <c r="G478" s="114"/>
      <c r="H478" s="114"/>
      <c r="I478" s="114"/>
      <c r="J478" s="115"/>
      <c r="K478" s="116"/>
      <c r="L478" s="117"/>
      <c r="M478" s="117"/>
      <c r="N478" s="117"/>
      <c r="O478" s="117"/>
    </row>
    <row r="479" spans="2:15">
      <c r="B479" s="114"/>
      <c r="C479" s="114"/>
      <c r="D479" s="114"/>
      <c r="E479" s="114"/>
      <c r="F479" s="114"/>
      <c r="G479" s="114"/>
      <c r="H479" s="114"/>
      <c r="I479" s="114"/>
      <c r="J479" s="115"/>
      <c r="K479" s="116"/>
      <c r="L479" s="117"/>
      <c r="M479" s="117"/>
      <c r="N479" s="117"/>
      <c r="O479" s="117"/>
    </row>
    <row r="480" spans="2:15">
      <c r="B480" s="114"/>
      <c r="C480" s="114"/>
      <c r="D480" s="114"/>
      <c r="E480" s="114"/>
      <c r="F480" s="114"/>
      <c r="G480" s="114"/>
      <c r="H480" s="114"/>
      <c r="I480" s="114"/>
      <c r="J480" s="115"/>
      <c r="K480" s="116"/>
      <c r="L480" s="117"/>
      <c r="M480" s="117"/>
      <c r="N480" s="117"/>
      <c r="O480" s="117"/>
    </row>
    <row r="481" spans="2:15">
      <c r="B481" s="114"/>
      <c r="C481" s="114"/>
      <c r="D481" s="114"/>
      <c r="E481" s="114"/>
      <c r="F481" s="114"/>
      <c r="G481" s="114"/>
      <c r="H481" s="114"/>
      <c r="I481" s="114"/>
      <c r="J481" s="115"/>
      <c r="K481" s="116"/>
      <c r="L481" s="117"/>
      <c r="M481" s="117"/>
      <c r="N481" s="117"/>
      <c r="O481" s="117"/>
    </row>
    <row r="482" spans="2:15">
      <c r="B482" s="114"/>
      <c r="C482" s="114"/>
      <c r="D482" s="114"/>
      <c r="E482" s="114"/>
      <c r="F482" s="114"/>
      <c r="G482" s="114"/>
      <c r="H482" s="114"/>
      <c r="I482" s="114"/>
      <c r="J482" s="115"/>
      <c r="K482" s="116"/>
      <c r="L482" s="117"/>
      <c r="M482" s="117"/>
      <c r="N482" s="117"/>
      <c r="O482" s="117"/>
    </row>
    <row r="483" spans="2:15">
      <c r="B483" s="114"/>
      <c r="C483" s="114"/>
      <c r="D483" s="114"/>
      <c r="E483" s="114"/>
      <c r="F483" s="114"/>
      <c r="G483" s="114"/>
      <c r="H483" s="114"/>
      <c r="I483" s="114"/>
      <c r="J483" s="115"/>
      <c r="K483" s="116"/>
      <c r="L483" s="117"/>
      <c r="M483" s="117"/>
      <c r="N483" s="117"/>
      <c r="O483" s="117"/>
    </row>
    <row r="484" spans="2:15">
      <c r="B484" s="114"/>
      <c r="C484" s="114"/>
      <c r="D484" s="114"/>
      <c r="E484" s="114"/>
      <c r="F484" s="114"/>
      <c r="G484" s="114"/>
      <c r="H484" s="114"/>
      <c r="I484" s="114"/>
      <c r="J484" s="115"/>
      <c r="K484" s="116"/>
      <c r="L484" s="117"/>
      <c r="M484" s="117"/>
      <c r="N484" s="117"/>
      <c r="O484" s="117"/>
    </row>
    <row r="485" spans="2:15">
      <c r="B485" s="114"/>
      <c r="C485" s="114"/>
      <c r="D485" s="114"/>
      <c r="E485" s="114"/>
      <c r="F485" s="114"/>
      <c r="G485" s="114"/>
      <c r="H485" s="114"/>
      <c r="I485" s="114"/>
      <c r="J485" s="115"/>
      <c r="K485" s="116"/>
      <c r="L485" s="117"/>
      <c r="M485" s="117"/>
      <c r="N485" s="117"/>
      <c r="O485" s="117"/>
    </row>
    <row r="486" spans="2:15">
      <c r="B486" s="114"/>
      <c r="C486" s="114"/>
      <c r="D486" s="114"/>
      <c r="E486" s="114"/>
      <c r="F486" s="114"/>
      <c r="G486" s="114"/>
      <c r="H486" s="114"/>
      <c r="I486" s="114"/>
      <c r="J486" s="115"/>
      <c r="K486" s="116"/>
      <c r="L486" s="117"/>
      <c r="M486" s="117"/>
      <c r="N486" s="117"/>
      <c r="O486" s="117"/>
    </row>
    <row r="487" spans="2:15">
      <c r="B487" s="114"/>
      <c r="C487" s="114"/>
      <c r="D487" s="114"/>
      <c r="E487" s="114"/>
      <c r="F487" s="114"/>
      <c r="G487" s="114"/>
      <c r="H487" s="114"/>
      <c r="I487" s="114"/>
      <c r="J487" s="115"/>
      <c r="K487" s="116"/>
      <c r="L487" s="117"/>
      <c r="M487" s="117"/>
      <c r="N487" s="117"/>
      <c r="O487" s="117"/>
    </row>
    <row r="488" spans="2:15">
      <c r="B488" s="114"/>
      <c r="C488" s="114"/>
      <c r="D488" s="114"/>
      <c r="E488" s="114"/>
      <c r="F488" s="114"/>
      <c r="G488" s="114"/>
      <c r="H488" s="114"/>
      <c r="I488" s="114"/>
      <c r="J488" s="115"/>
      <c r="K488" s="116"/>
      <c r="L488" s="117"/>
      <c r="M488" s="117"/>
      <c r="N488" s="117"/>
      <c r="O488" s="117"/>
    </row>
    <row r="489" spans="2:15">
      <c r="B489" s="114"/>
      <c r="C489" s="114"/>
      <c r="D489" s="114"/>
      <c r="E489" s="114"/>
      <c r="F489" s="114"/>
      <c r="G489" s="114"/>
      <c r="H489" s="114"/>
      <c r="I489" s="114"/>
      <c r="J489" s="115"/>
      <c r="K489" s="116"/>
      <c r="L489" s="117"/>
      <c r="M489" s="117"/>
      <c r="N489" s="117"/>
      <c r="O489" s="117"/>
    </row>
    <row r="490" spans="2:15">
      <c r="B490" s="114"/>
      <c r="C490" s="114"/>
      <c r="D490" s="114"/>
      <c r="E490" s="114"/>
      <c r="F490" s="114"/>
      <c r="G490" s="114"/>
      <c r="H490" s="114"/>
      <c r="I490" s="114"/>
      <c r="J490" s="115"/>
      <c r="K490" s="116"/>
      <c r="L490" s="117"/>
      <c r="M490" s="117"/>
      <c r="N490" s="117"/>
      <c r="O490" s="117"/>
    </row>
    <row r="491" spans="2:15">
      <c r="B491" s="114"/>
      <c r="C491" s="114"/>
      <c r="D491" s="114"/>
      <c r="E491" s="114"/>
      <c r="F491" s="114"/>
      <c r="G491" s="114"/>
      <c r="H491" s="114"/>
      <c r="I491" s="114"/>
      <c r="J491" s="115"/>
      <c r="K491" s="116"/>
      <c r="L491" s="117"/>
      <c r="M491" s="117"/>
      <c r="N491" s="117"/>
      <c r="O491" s="117"/>
    </row>
    <row r="492" spans="2:15">
      <c r="B492" s="114"/>
      <c r="C492" s="114"/>
      <c r="D492" s="114"/>
      <c r="E492" s="114"/>
      <c r="F492" s="114"/>
      <c r="G492" s="114"/>
      <c r="H492" s="114"/>
      <c r="I492" s="114"/>
      <c r="J492" s="115"/>
      <c r="K492" s="116"/>
      <c r="L492" s="117"/>
      <c r="M492" s="117"/>
      <c r="N492" s="117"/>
      <c r="O492" s="117"/>
    </row>
    <row r="493" spans="2:15">
      <c r="B493" s="114"/>
      <c r="C493" s="114"/>
      <c r="D493" s="114"/>
      <c r="E493" s="114"/>
      <c r="F493" s="114"/>
      <c r="G493" s="114"/>
      <c r="H493" s="114"/>
      <c r="I493" s="114"/>
      <c r="J493" s="115"/>
      <c r="K493" s="116"/>
      <c r="L493" s="117"/>
      <c r="M493" s="117"/>
      <c r="N493" s="117"/>
      <c r="O493" s="117"/>
    </row>
    <row r="494" spans="2:15">
      <c r="B494" s="114"/>
      <c r="C494" s="114"/>
      <c r="D494" s="114"/>
      <c r="E494" s="114"/>
      <c r="F494" s="114"/>
      <c r="G494" s="114"/>
      <c r="H494" s="114"/>
      <c r="I494" s="114"/>
      <c r="J494" s="115"/>
      <c r="K494" s="116"/>
      <c r="L494" s="117"/>
      <c r="M494" s="117"/>
      <c r="N494" s="117"/>
      <c r="O494" s="117"/>
    </row>
    <row r="495" spans="2:15">
      <c r="B495" s="114"/>
      <c r="C495" s="114"/>
      <c r="D495" s="114"/>
      <c r="E495" s="114"/>
      <c r="F495" s="114"/>
      <c r="G495" s="114"/>
      <c r="H495" s="114"/>
      <c r="I495" s="114"/>
      <c r="J495" s="115"/>
      <c r="K495" s="116"/>
      <c r="L495" s="117"/>
      <c r="M495" s="117"/>
      <c r="N495" s="117"/>
      <c r="O495" s="117"/>
    </row>
    <row r="496" spans="2:15">
      <c r="B496" s="114"/>
      <c r="C496" s="114"/>
      <c r="D496" s="114"/>
      <c r="E496" s="114"/>
      <c r="F496" s="114"/>
      <c r="G496" s="114"/>
      <c r="H496" s="114"/>
      <c r="I496" s="114"/>
      <c r="J496" s="115"/>
      <c r="K496" s="116"/>
      <c r="L496" s="117"/>
      <c r="M496" s="117"/>
      <c r="N496" s="117"/>
      <c r="O496" s="117"/>
    </row>
    <row r="497" spans="2:15">
      <c r="B497" s="114"/>
      <c r="C497" s="114"/>
      <c r="D497" s="114"/>
      <c r="E497" s="114"/>
      <c r="F497" s="114"/>
      <c r="G497" s="114"/>
      <c r="H497" s="114"/>
      <c r="I497" s="114"/>
      <c r="J497" s="115"/>
      <c r="K497" s="116"/>
      <c r="L497" s="117"/>
      <c r="M497" s="117"/>
      <c r="N497" s="117"/>
      <c r="O497" s="117"/>
    </row>
    <row r="498" spans="2:15">
      <c r="B498" s="114"/>
      <c r="C498" s="114"/>
      <c r="D498" s="114"/>
      <c r="E498" s="114"/>
      <c r="F498" s="114"/>
      <c r="G498" s="114"/>
      <c r="H498" s="114"/>
      <c r="I498" s="114"/>
      <c r="J498" s="115"/>
      <c r="K498" s="116"/>
      <c r="L498" s="117"/>
      <c r="M498" s="117"/>
      <c r="N498" s="117"/>
      <c r="O498" s="117"/>
    </row>
    <row r="499" spans="2:15">
      <c r="B499" s="114"/>
      <c r="C499" s="114"/>
      <c r="D499" s="114"/>
      <c r="E499" s="114"/>
      <c r="F499" s="114"/>
      <c r="G499" s="114"/>
      <c r="H499" s="114"/>
      <c r="I499" s="114"/>
      <c r="J499" s="115"/>
      <c r="K499" s="116"/>
      <c r="L499" s="117"/>
      <c r="M499" s="117"/>
      <c r="N499" s="117"/>
      <c r="O499" s="117"/>
    </row>
    <row r="500" spans="2:15">
      <c r="B500" s="114"/>
      <c r="C500" s="114"/>
      <c r="D500" s="114"/>
      <c r="E500" s="114"/>
      <c r="F500" s="114"/>
      <c r="G500" s="114"/>
      <c r="H500" s="114"/>
      <c r="I500" s="114"/>
      <c r="J500" s="115"/>
      <c r="K500" s="116"/>
      <c r="L500" s="117"/>
      <c r="M500" s="117"/>
      <c r="N500" s="117"/>
      <c r="O500" s="117"/>
    </row>
    <row r="501" spans="2:15">
      <c r="B501" s="114"/>
      <c r="C501" s="114"/>
      <c r="D501" s="114"/>
      <c r="E501" s="114"/>
      <c r="F501" s="114"/>
      <c r="G501" s="114"/>
      <c r="H501" s="114"/>
      <c r="I501" s="114"/>
      <c r="J501" s="115"/>
      <c r="K501" s="116"/>
      <c r="L501" s="117"/>
      <c r="M501" s="117"/>
      <c r="N501" s="117"/>
      <c r="O501" s="117"/>
    </row>
    <row r="502" spans="2:15">
      <c r="B502" s="114"/>
      <c r="C502" s="114"/>
      <c r="D502" s="114"/>
      <c r="E502" s="114"/>
      <c r="F502" s="114"/>
      <c r="G502" s="114"/>
      <c r="H502" s="114"/>
      <c r="I502" s="114"/>
      <c r="J502" s="115"/>
      <c r="K502" s="116"/>
      <c r="L502" s="117"/>
      <c r="M502" s="117"/>
      <c r="N502" s="117"/>
      <c r="O502" s="117"/>
    </row>
    <row r="503" spans="2:15">
      <c r="B503" s="114"/>
      <c r="C503" s="114"/>
      <c r="D503" s="114"/>
      <c r="E503" s="114"/>
      <c r="F503" s="114"/>
      <c r="G503" s="114"/>
      <c r="H503" s="114"/>
      <c r="I503" s="114"/>
      <c r="J503" s="115"/>
      <c r="K503" s="116"/>
      <c r="L503" s="117"/>
      <c r="M503" s="117"/>
      <c r="N503" s="117"/>
      <c r="O503" s="117"/>
    </row>
    <row r="504" spans="2:15">
      <c r="B504" s="114"/>
      <c r="C504" s="114"/>
      <c r="D504" s="114"/>
      <c r="E504" s="114"/>
      <c r="F504" s="114"/>
      <c r="G504" s="114"/>
      <c r="H504" s="114"/>
      <c r="I504" s="114"/>
      <c r="J504" s="115"/>
      <c r="K504" s="116"/>
      <c r="L504" s="117"/>
      <c r="M504" s="117"/>
      <c r="N504" s="117"/>
      <c r="O504" s="117"/>
    </row>
    <row r="505" spans="2:15">
      <c r="B505" s="114"/>
      <c r="C505" s="114"/>
      <c r="D505" s="114"/>
      <c r="E505" s="114"/>
      <c r="F505" s="114"/>
      <c r="G505" s="114"/>
      <c r="H505" s="114"/>
      <c r="I505" s="114"/>
      <c r="J505" s="115"/>
      <c r="K505" s="116"/>
      <c r="L505" s="117"/>
      <c r="M505" s="117"/>
      <c r="N505" s="117"/>
      <c r="O505" s="117"/>
    </row>
    <row r="506" spans="2:15">
      <c r="B506" s="114"/>
      <c r="C506" s="114"/>
      <c r="D506" s="114"/>
      <c r="E506" s="114"/>
      <c r="F506" s="114"/>
      <c r="G506" s="114"/>
      <c r="H506" s="114"/>
      <c r="I506" s="114"/>
      <c r="J506" s="115"/>
      <c r="K506" s="116"/>
      <c r="L506" s="117"/>
      <c r="M506" s="117"/>
      <c r="N506" s="117"/>
      <c r="O506" s="117"/>
    </row>
    <row r="507" spans="2:15">
      <c r="B507" s="114"/>
      <c r="C507" s="114"/>
      <c r="D507" s="114"/>
      <c r="E507" s="114"/>
      <c r="F507" s="114"/>
      <c r="G507" s="114"/>
      <c r="H507" s="114"/>
      <c r="I507" s="114"/>
      <c r="J507" s="115"/>
      <c r="K507" s="116"/>
      <c r="L507" s="117"/>
      <c r="M507" s="117"/>
      <c r="N507" s="117"/>
      <c r="O507" s="117"/>
    </row>
    <row r="508" spans="2:15">
      <c r="B508" s="114"/>
      <c r="C508" s="114"/>
      <c r="D508" s="114"/>
      <c r="E508" s="114"/>
      <c r="F508" s="114"/>
      <c r="G508" s="114"/>
      <c r="H508" s="114"/>
      <c r="I508" s="114"/>
      <c r="J508" s="115"/>
      <c r="K508" s="116"/>
      <c r="L508" s="117"/>
      <c r="M508" s="117"/>
      <c r="N508" s="117"/>
      <c r="O508" s="117"/>
    </row>
    <row r="509" spans="2:15">
      <c r="B509" s="114"/>
      <c r="C509" s="114"/>
      <c r="D509" s="114"/>
      <c r="E509" s="114"/>
      <c r="F509" s="114"/>
      <c r="G509" s="114"/>
      <c r="H509" s="114"/>
      <c r="I509" s="114"/>
      <c r="J509" s="115"/>
      <c r="K509" s="116"/>
      <c r="L509" s="117"/>
      <c r="M509" s="117"/>
      <c r="N509" s="117"/>
      <c r="O509" s="117"/>
    </row>
    <row r="510" spans="2:15">
      <c r="B510" s="114"/>
      <c r="C510" s="114"/>
      <c r="D510" s="114"/>
      <c r="E510" s="114"/>
      <c r="F510" s="114"/>
      <c r="G510" s="114"/>
      <c r="H510" s="114"/>
      <c r="I510" s="114"/>
      <c r="J510" s="115"/>
      <c r="K510" s="116"/>
      <c r="L510" s="117"/>
      <c r="M510" s="117"/>
      <c r="N510" s="117"/>
      <c r="O510" s="117"/>
    </row>
    <row r="511" spans="2:15">
      <c r="B511" s="114"/>
      <c r="C511" s="114"/>
      <c r="D511" s="114"/>
      <c r="E511" s="114"/>
      <c r="F511" s="114"/>
      <c r="G511" s="114"/>
      <c r="H511" s="114"/>
      <c r="I511" s="114"/>
      <c r="J511" s="115"/>
      <c r="K511" s="116"/>
      <c r="L511" s="117"/>
      <c r="M511" s="117"/>
      <c r="N511" s="117"/>
      <c r="O511" s="117"/>
    </row>
    <row r="512" spans="2:15">
      <c r="B512" s="114"/>
      <c r="C512" s="114"/>
      <c r="D512" s="114"/>
      <c r="E512" s="114"/>
      <c r="F512" s="114"/>
      <c r="G512" s="114"/>
      <c r="H512" s="114"/>
      <c r="I512" s="114"/>
      <c r="J512" s="115"/>
      <c r="K512" s="116"/>
      <c r="L512" s="117"/>
      <c r="M512" s="117"/>
      <c r="N512" s="117"/>
      <c r="O512" s="117"/>
    </row>
    <row r="513" spans="2:15">
      <c r="B513" s="114"/>
      <c r="C513" s="114"/>
      <c r="D513" s="114"/>
      <c r="E513" s="114"/>
      <c r="F513" s="114"/>
      <c r="G513" s="114"/>
      <c r="H513" s="114"/>
      <c r="I513" s="114"/>
      <c r="J513" s="115"/>
      <c r="K513" s="116"/>
      <c r="L513" s="117"/>
      <c r="M513" s="117"/>
      <c r="N513" s="117"/>
      <c r="O513" s="117"/>
    </row>
    <row r="514" spans="2:15">
      <c r="B514" s="114"/>
      <c r="C514" s="114"/>
      <c r="D514" s="114"/>
      <c r="E514" s="114"/>
      <c r="F514" s="114"/>
      <c r="G514" s="114"/>
      <c r="H514" s="114"/>
      <c r="I514" s="114"/>
      <c r="J514" s="115"/>
      <c r="K514" s="116"/>
      <c r="L514" s="117"/>
      <c r="M514" s="117"/>
      <c r="N514" s="117"/>
      <c r="O514" s="117"/>
    </row>
    <row r="515" spans="2:15">
      <c r="B515" s="114"/>
      <c r="C515" s="114"/>
      <c r="D515" s="114"/>
      <c r="E515" s="114"/>
      <c r="F515" s="114"/>
      <c r="G515" s="114"/>
      <c r="H515" s="114"/>
      <c r="I515" s="114"/>
      <c r="J515" s="115"/>
      <c r="K515" s="116"/>
      <c r="L515" s="117"/>
      <c r="M515" s="117"/>
      <c r="N515" s="117"/>
      <c r="O515" s="117"/>
    </row>
    <row r="516" spans="2:15">
      <c r="B516" s="114"/>
      <c r="C516" s="114"/>
      <c r="D516" s="114"/>
      <c r="E516" s="114"/>
      <c r="F516" s="114"/>
      <c r="G516" s="114"/>
      <c r="H516" s="114"/>
      <c r="I516" s="114"/>
      <c r="J516" s="115"/>
      <c r="K516" s="116"/>
      <c r="L516" s="117"/>
      <c r="M516" s="117"/>
      <c r="N516" s="117"/>
      <c r="O516" s="117"/>
    </row>
    <row r="517" spans="2:15">
      <c r="B517" s="114"/>
      <c r="C517" s="114"/>
      <c r="D517" s="114"/>
      <c r="E517" s="114"/>
      <c r="F517" s="114"/>
      <c r="G517" s="114"/>
      <c r="H517" s="114"/>
      <c r="I517" s="114"/>
      <c r="J517" s="115"/>
      <c r="K517" s="116"/>
      <c r="L517" s="117"/>
      <c r="M517" s="117"/>
      <c r="N517" s="117"/>
      <c r="O517" s="117"/>
    </row>
    <row r="518" spans="2:15">
      <c r="B518" s="114"/>
      <c r="C518" s="114"/>
      <c r="D518" s="114"/>
      <c r="E518" s="114"/>
      <c r="F518" s="114"/>
      <c r="G518" s="114"/>
      <c r="H518" s="114"/>
      <c r="I518" s="114"/>
      <c r="J518" s="115"/>
      <c r="K518" s="116"/>
      <c r="L518" s="117"/>
      <c r="M518" s="117"/>
      <c r="N518" s="117"/>
      <c r="O518" s="117"/>
    </row>
    <row r="519" spans="2:15">
      <c r="B519" s="114"/>
      <c r="C519" s="114"/>
      <c r="D519" s="114"/>
      <c r="E519" s="114"/>
      <c r="F519" s="114"/>
      <c r="G519" s="114"/>
      <c r="H519" s="114"/>
      <c r="I519" s="114"/>
      <c r="J519" s="115"/>
      <c r="K519" s="116"/>
      <c r="L519" s="117"/>
      <c r="M519" s="117"/>
      <c r="N519" s="117"/>
      <c r="O519" s="117"/>
    </row>
    <row r="520" spans="2:15">
      <c r="B520" s="114"/>
      <c r="C520" s="114"/>
      <c r="D520" s="114"/>
      <c r="E520" s="114"/>
      <c r="F520" s="114"/>
      <c r="G520" s="114"/>
      <c r="H520" s="114"/>
      <c r="I520" s="114"/>
      <c r="J520" s="115"/>
      <c r="K520" s="116"/>
      <c r="L520" s="117"/>
      <c r="M520" s="117"/>
      <c r="N520" s="117"/>
      <c r="O520" s="117"/>
    </row>
    <row r="521" spans="2:15">
      <c r="B521" s="114"/>
      <c r="C521" s="114"/>
      <c r="D521" s="114"/>
      <c r="E521" s="114"/>
      <c r="F521" s="114"/>
      <c r="G521" s="114"/>
      <c r="H521" s="114"/>
      <c r="I521" s="114"/>
      <c r="J521" s="115"/>
      <c r="K521" s="116"/>
      <c r="L521" s="117"/>
      <c r="M521" s="117"/>
      <c r="N521" s="117"/>
      <c r="O521" s="117"/>
    </row>
    <row r="522" spans="2:15">
      <c r="B522" s="114"/>
      <c r="C522" s="114"/>
      <c r="D522" s="114"/>
      <c r="E522" s="114"/>
      <c r="F522" s="114"/>
      <c r="G522" s="114"/>
      <c r="H522" s="114"/>
      <c r="I522" s="114"/>
      <c r="J522" s="115"/>
      <c r="K522" s="116"/>
      <c r="L522" s="117"/>
      <c r="M522" s="117"/>
      <c r="N522" s="117"/>
      <c r="O522" s="117"/>
    </row>
    <row r="523" spans="2:15">
      <c r="B523" s="114"/>
      <c r="C523" s="114"/>
      <c r="D523" s="114"/>
      <c r="E523" s="114"/>
      <c r="F523" s="114"/>
      <c r="G523" s="114"/>
      <c r="H523" s="114"/>
      <c r="I523" s="114"/>
      <c r="J523" s="115"/>
      <c r="K523" s="116"/>
      <c r="L523" s="117"/>
      <c r="M523" s="117"/>
      <c r="N523" s="117"/>
      <c r="O523" s="117"/>
    </row>
    <row r="524" spans="2:15">
      <c r="B524" s="114"/>
      <c r="C524" s="114"/>
      <c r="D524" s="114"/>
      <c r="E524" s="114"/>
      <c r="F524" s="114"/>
      <c r="G524" s="114"/>
      <c r="H524" s="114"/>
      <c r="I524" s="114"/>
      <c r="J524" s="115"/>
      <c r="K524" s="116"/>
      <c r="L524" s="117"/>
      <c r="M524" s="117"/>
      <c r="N524" s="117"/>
      <c r="O524" s="117"/>
    </row>
    <row r="525" spans="2:15">
      <c r="B525" s="114"/>
      <c r="C525" s="114"/>
      <c r="D525" s="114"/>
      <c r="E525" s="114"/>
      <c r="F525" s="114"/>
      <c r="G525" s="114"/>
      <c r="H525" s="114"/>
      <c r="I525" s="114"/>
      <c r="J525" s="115"/>
      <c r="K525" s="116"/>
      <c r="L525" s="117"/>
      <c r="M525" s="117"/>
      <c r="N525" s="117"/>
      <c r="O525" s="117"/>
    </row>
    <row r="526" spans="2:15">
      <c r="B526" s="114"/>
      <c r="C526" s="114"/>
      <c r="D526" s="114"/>
      <c r="E526" s="114"/>
      <c r="F526" s="114"/>
      <c r="G526" s="114"/>
      <c r="H526" s="114"/>
      <c r="I526" s="114"/>
      <c r="J526" s="115"/>
      <c r="K526" s="116"/>
      <c r="L526" s="117"/>
      <c r="M526" s="117"/>
      <c r="N526" s="117"/>
      <c r="O526" s="117"/>
    </row>
    <row r="527" spans="2:15">
      <c r="B527" s="114"/>
      <c r="C527" s="114"/>
      <c r="D527" s="114"/>
      <c r="E527" s="114"/>
      <c r="F527" s="114"/>
      <c r="G527" s="114"/>
      <c r="H527" s="114"/>
      <c r="I527" s="114"/>
      <c r="J527" s="115"/>
      <c r="K527" s="116"/>
      <c r="L527" s="117"/>
      <c r="M527" s="117"/>
      <c r="N527" s="117"/>
      <c r="O527" s="117"/>
    </row>
    <row r="528" spans="2:15">
      <c r="B528" s="114"/>
      <c r="C528" s="114"/>
      <c r="D528" s="114"/>
      <c r="E528" s="114"/>
      <c r="F528" s="114"/>
      <c r="G528" s="114"/>
      <c r="H528" s="114"/>
      <c r="I528" s="114"/>
      <c r="J528" s="115"/>
      <c r="K528" s="116"/>
      <c r="L528" s="117"/>
      <c r="M528" s="117"/>
      <c r="N528" s="117"/>
      <c r="O528" s="117"/>
    </row>
    <row r="529" spans="2:15">
      <c r="B529" s="114"/>
      <c r="C529" s="114"/>
      <c r="D529" s="114"/>
      <c r="E529" s="114"/>
      <c r="F529" s="114"/>
      <c r="G529" s="114"/>
      <c r="H529" s="114"/>
      <c r="I529" s="114"/>
      <c r="J529" s="115"/>
      <c r="K529" s="116"/>
      <c r="L529" s="117"/>
      <c r="M529" s="117"/>
      <c r="N529" s="117"/>
      <c r="O529" s="117"/>
    </row>
    <row r="530" spans="2:15">
      <c r="B530" s="114"/>
      <c r="C530" s="114"/>
      <c r="D530" s="114"/>
      <c r="E530" s="114"/>
      <c r="F530" s="114"/>
      <c r="G530" s="114"/>
      <c r="H530" s="114"/>
      <c r="I530" s="114"/>
      <c r="J530" s="115"/>
      <c r="K530" s="116"/>
      <c r="L530" s="117"/>
      <c r="M530" s="117"/>
      <c r="N530" s="117"/>
      <c r="O530" s="117"/>
    </row>
    <row r="531" spans="2:15">
      <c r="B531" s="114"/>
      <c r="C531" s="114"/>
      <c r="D531" s="114"/>
      <c r="E531" s="114"/>
      <c r="F531" s="114"/>
      <c r="G531" s="114"/>
      <c r="H531" s="114"/>
      <c r="I531" s="114"/>
      <c r="J531" s="115"/>
      <c r="K531" s="116"/>
      <c r="L531" s="117"/>
      <c r="M531" s="117"/>
      <c r="N531" s="117"/>
      <c r="O531" s="117"/>
    </row>
    <row r="532" spans="2:15">
      <c r="B532" s="114"/>
      <c r="C532" s="114"/>
      <c r="D532" s="114"/>
      <c r="E532" s="114"/>
      <c r="F532" s="114"/>
      <c r="G532" s="114"/>
      <c r="H532" s="114"/>
      <c r="I532" s="114"/>
      <c r="J532" s="115"/>
      <c r="K532" s="116"/>
      <c r="L532" s="117"/>
      <c r="M532" s="117"/>
      <c r="N532" s="117"/>
      <c r="O532" s="117"/>
    </row>
    <row r="533" spans="2:15">
      <c r="B533" s="114"/>
      <c r="C533" s="114"/>
      <c r="D533" s="114"/>
      <c r="E533" s="114"/>
      <c r="F533" s="114"/>
      <c r="G533" s="114"/>
      <c r="H533" s="114"/>
      <c r="I533" s="114"/>
      <c r="J533" s="115"/>
      <c r="K533" s="116"/>
      <c r="L533" s="117"/>
      <c r="M533" s="117"/>
      <c r="N533" s="117"/>
      <c r="O533" s="117"/>
    </row>
    <row r="534" spans="2:15">
      <c r="B534" s="114"/>
      <c r="C534" s="114"/>
      <c r="D534" s="114"/>
      <c r="E534" s="114"/>
      <c r="F534" s="114"/>
      <c r="G534" s="114"/>
      <c r="H534" s="114"/>
      <c r="I534" s="114"/>
      <c r="J534" s="115"/>
      <c r="K534" s="116"/>
      <c r="L534" s="117"/>
      <c r="M534" s="117"/>
      <c r="N534" s="117"/>
      <c r="O534" s="117"/>
    </row>
    <row r="535" spans="2:15">
      <c r="B535" s="114"/>
      <c r="C535" s="114"/>
      <c r="D535" s="114"/>
      <c r="E535" s="114"/>
      <c r="F535" s="114"/>
      <c r="G535" s="114"/>
      <c r="H535" s="114"/>
      <c r="I535" s="114"/>
      <c r="J535" s="115"/>
      <c r="K535" s="116"/>
      <c r="L535" s="117"/>
      <c r="M535" s="117"/>
      <c r="N535" s="117"/>
      <c r="O535" s="117"/>
    </row>
    <row r="536" spans="2:15">
      <c r="B536" s="114"/>
      <c r="C536" s="114"/>
      <c r="D536" s="114"/>
      <c r="E536" s="114"/>
      <c r="F536" s="114"/>
      <c r="G536" s="114"/>
      <c r="H536" s="114"/>
      <c r="I536" s="114"/>
      <c r="J536" s="115"/>
      <c r="K536" s="116"/>
      <c r="L536" s="117"/>
      <c r="M536" s="117"/>
      <c r="N536" s="117"/>
      <c r="O536" s="117"/>
    </row>
    <row r="537" spans="2:15">
      <c r="B537" s="114"/>
      <c r="C537" s="114"/>
      <c r="D537" s="114"/>
      <c r="E537" s="114"/>
      <c r="F537" s="114"/>
      <c r="G537" s="114"/>
      <c r="H537" s="114"/>
      <c r="I537" s="114"/>
      <c r="J537" s="115"/>
      <c r="K537" s="116"/>
      <c r="L537" s="117"/>
      <c r="M537" s="117"/>
      <c r="N537" s="117"/>
      <c r="O537" s="117"/>
    </row>
    <row r="538" spans="2:15">
      <c r="B538" s="114"/>
      <c r="C538" s="114"/>
      <c r="D538" s="114"/>
      <c r="E538" s="114"/>
      <c r="F538" s="114"/>
      <c r="G538" s="114"/>
      <c r="H538" s="114"/>
      <c r="I538" s="114"/>
      <c r="J538" s="115"/>
      <c r="K538" s="116"/>
      <c r="L538" s="117"/>
      <c r="M538" s="117"/>
      <c r="N538" s="117"/>
      <c r="O538" s="117"/>
    </row>
    <row r="539" spans="2:15">
      <c r="B539" s="114"/>
      <c r="C539" s="114"/>
      <c r="D539" s="114"/>
      <c r="E539" s="114"/>
      <c r="F539" s="114"/>
      <c r="G539" s="114"/>
      <c r="H539" s="114"/>
      <c r="I539" s="114"/>
      <c r="J539" s="115"/>
      <c r="K539" s="116"/>
      <c r="L539" s="117"/>
      <c r="M539" s="117"/>
      <c r="N539" s="117"/>
      <c r="O539" s="117"/>
    </row>
    <row r="540" spans="2:15">
      <c r="B540" s="114"/>
      <c r="C540" s="114"/>
      <c r="D540" s="114"/>
      <c r="E540" s="114"/>
      <c r="F540" s="114"/>
      <c r="G540" s="114"/>
      <c r="H540" s="114"/>
      <c r="I540" s="114"/>
      <c r="J540" s="115"/>
      <c r="K540" s="116"/>
      <c r="L540" s="117"/>
      <c r="M540" s="117"/>
      <c r="N540" s="117"/>
      <c r="O540" s="117"/>
    </row>
    <row r="541" spans="2:15">
      <c r="B541" s="114"/>
      <c r="C541" s="114"/>
      <c r="D541" s="114"/>
      <c r="E541" s="114"/>
      <c r="F541" s="114"/>
      <c r="G541" s="114"/>
      <c r="H541" s="114"/>
      <c r="I541" s="114"/>
      <c r="J541" s="115"/>
      <c r="K541" s="116"/>
      <c r="L541" s="117"/>
      <c r="M541" s="117"/>
      <c r="N541" s="117"/>
      <c r="O541" s="117"/>
    </row>
    <row r="542" spans="2:15">
      <c r="B542" s="114"/>
      <c r="C542" s="114"/>
      <c r="D542" s="114"/>
      <c r="E542" s="114"/>
      <c r="F542" s="114"/>
      <c r="G542" s="114"/>
      <c r="H542" s="114"/>
      <c r="I542" s="114"/>
      <c r="J542" s="115"/>
      <c r="K542" s="116"/>
      <c r="L542" s="117"/>
      <c r="M542" s="117"/>
      <c r="N542" s="117"/>
      <c r="O542" s="117"/>
    </row>
    <row r="543" spans="2:15">
      <c r="B543" s="114"/>
      <c r="C543" s="114"/>
      <c r="D543" s="114"/>
      <c r="E543" s="114"/>
      <c r="F543" s="114"/>
      <c r="G543" s="114"/>
      <c r="H543" s="114"/>
      <c r="I543" s="114"/>
      <c r="J543" s="115"/>
      <c r="K543" s="116"/>
      <c r="L543" s="117"/>
      <c r="M543" s="117"/>
      <c r="N543" s="117"/>
      <c r="O543" s="117"/>
    </row>
    <row r="544" spans="2:15">
      <c r="B544" s="114"/>
      <c r="C544" s="114"/>
      <c r="D544" s="114"/>
      <c r="E544" s="114"/>
      <c r="F544" s="114"/>
      <c r="G544" s="114"/>
      <c r="H544" s="114"/>
      <c r="I544" s="114"/>
      <c r="J544" s="115"/>
      <c r="K544" s="116"/>
      <c r="L544" s="117"/>
      <c r="M544" s="117"/>
      <c r="N544" s="117"/>
      <c r="O544" s="117"/>
    </row>
    <row r="545" spans="2:15">
      <c r="B545" s="114"/>
      <c r="C545" s="114"/>
      <c r="D545" s="114"/>
      <c r="E545" s="114"/>
      <c r="F545" s="114"/>
      <c r="G545" s="114"/>
      <c r="H545" s="114"/>
      <c r="I545" s="114"/>
      <c r="J545" s="115"/>
      <c r="K545" s="116"/>
      <c r="L545" s="117"/>
      <c r="M545" s="117"/>
      <c r="N545" s="117"/>
      <c r="O545" s="117"/>
    </row>
    <row r="546" spans="2:15">
      <c r="B546" s="114"/>
      <c r="C546" s="114"/>
      <c r="D546" s="114"/>
      <c r="E546" s="114"/>
      <c r="F546" s="114"/>
      <c r="G546" s="114"/>
      <c r="H546" s="114"/>
      <c r="I546" s="114"/>
      <c r="J546" s="115"/>
      <c r="K546" s="116"/>
      <c r="L546" s="117"/>
      <c r="M546" s="117"/>
      <c r="N546" s="117"/>
      <c r="O546" s="117"/>
    </row>
    <row r="547" spans="2:15">
      <c r="B547" s="114"/>
      <c r="C547" s="114"/>
      <c r="D547" s="114"/>
      <c r="E547" s="114"/>
      <c r="F547" s="114"/>
      <c r="G547" s="114"/>
      <c r="H547" s="114"/>
      <c r="I547" s="114"/>
      <c r="J547" s="115"/>
      <c r="K547" s="116"/>
      <c r="L547" s="117"/>
      <c r="M547" s="117"/>
      <c r="N547" s="117"/>
      <c r="O547" s="117"/>
    </row>
    <row r="548" spans="2:15">
      <c r="B548" s="114"/>
      <c r="C548" s="114"/>
      <c r="D548" s="114"/>
      <c r="E548" s="114"/>
      <c r="F548" s="114"/>
      <c r="G548" s="114"/>
      <c r="H548" s="114"/>
      <c r="I548" s="114"/>
      <c r="J548" s="115"/>
      <c r="K548" s="116"/>
      <c r="L548" s="117"/>
      <c r="M548" s="117"/>
      <c r="N548" s="117"/>
      <c r="O548" s="117"/>
    </row>
    <row r="549" spans="2:15">
      <c r="B549" s="114"/>
      <c r="C549" s="114"/>
      <c r="D549" s="114"/>
      <c r="E549" s="114"/>
      <c r="F549" s="114"/>
      <c r="G549" s="114"/>
      <c r="H549" s="114"/>
      <c r="I549" s="114"/>
      <c r="J549" s="115"/>
      <c r="K549" s="116"/>
      <c r="L549" s="117"/>
      <c r="M549" s="117"/>
      <c r="N549" s="117"/>
      <c r="O549" s="117"/>
    </row>
    <row r="550" spans="2:15">
      <c r="B550" s="114"/>
      <c r="C550" s="114"/>
      <c r="D550" s="114"/>
      <c r="E550" s="114"/>
      <c r="F550" s="114"/>
      <c r="G550" s="114"/>
      <c r="H550" s="114"/>
      <c r="I550" s="114"/>
      <c r="J550" s="115"/>
      <c r="K550" s="116"/>
      <c r="L550" s="117"/>
      <c r="M550" s="117"/>
      <c r="N550" s="117"/>
      <c r="O550" s="117"/>
    </row>
    <row r="551" spans="2:15">
      <c r="B551" s="114"/>
      <c r="C551" s="114"/>
      <c r="D551" s="114"/>
      <c r="E551" s="114"/>
      <c r="F551" s="114"/>
      <c r="G551" s="114"/>
      <c r="H551" s="114"/>
      <c r="I551" s="114"/>
      <c r="J551" s="115"/>
      <c r="K551" s="116"/>
      <c r="L551" s="117"/>
      <c r="M551" s="117"/>
      <c r="N551" s="117"/>
      <c r="O551" s="117"/>
    </row>
    <row r="552" spans="2:15">
      <c r="B552" s="114"/>
      <c r="C552" s="114"/>
      <c r="D552" s="114"/>
      <c r="E552" s="114"/>
      <c r="F552" s="114"/>
      <c r="G552" s="114"/>
      <c r="H552" s="114"/>
      <c r="I552" s="114"/>
      <c r="J552" s="115"/>
      <c r="K552" s="116"/>
      <c r="L552" s="117"/>
      <c r="M552" s="117"/>
      <c r="N552" s="117"/>
      <c r="O552" s="117"/>
    </row>
    <row r="553" spans="2:15">
      <c r="B553" s="114"/>
      <c r="C553" s="114"/>
      <c r="D553" s="114"/>
      <c r="E553" s="114"/>
      <c r="F553" s="114"/>
      <c r="G553" s="114"/>
      <c r="H553" s="114"/>
      <c r="I553" s="114"/>
      <c r="J553" s="115"/>
      <c r="K553" s="116"/>
      <c r="L553" s="117"/>
      <c r="M553" s="117"/>
      <c r="N553" s="117"/>
      <c r="O553" s="117"/>
    </row>
    <row r="554" spans="2:15">
      <c r="B554" s="114"/>
      <c r="C554" s="114"/>
      <c r="D554" s="114"/>
      <c r="E554" s="114"/>
      <c r="F554" s="114"/>
      <c r="G554" s="114"/>
      <c r="H554" s="114"/>
      <c r="I554" s="114"/>
      <c r="J554" s="115"/>
      <c r="K554" s="116"/>
      <c r="L554" s="117"/>
      <c r="M554" s="117"/>
      <c r="N554" s="117"/>
      <c r="O554" s="117"/>
    </row>
    <row r="555" spans="2:15">
      <c r="B555" s="114"/>
      <c r="C555" s="114"/>
      <c r="D555" s="114"/>
      <c r="E555" s="114"/>
      <c r="F555" s="114"/>
      <c r="G555" s="114"/>
      <c r="H555" s="114"/>
      <c r="I555" s="114"/>
      <c r="J555" s="115"/>
      <c r="K555" s="116"/>
      <c r="L555" s="117"/>
      <c r="M555" s="117"/>
      <c r="N555" s="117"/>
      <c r="O555" s="117"/>
    </row>
    <row r="556" spans="2:15">
      <c r="B556" s="114"/>
      <c r="C556" s="114"/>
      <c r="D556" s="114"/>
      <c r="E556" s="114"/>
      <c r="F556" s="114"/>
      <c r="G556" s="114"/>
      <c r="H556" s="114"/>
      <c r="I556" s="114"/>
      <c r="J556" s="115"/>
      <c r="K556" s="116"/>
      <c r="L556" s="117"/>
      <c r="M556" s="117"/>
      <c r="N556" s="117"/>
      <c r="O556" s="117"/>
    </row>
    <row r="557" spans="2:15">
      <c r="B557" s="114"/>
      <c r="C557" s="114"/>
      <c r="D557" s="114"/>
      <c r="E557" s="114"/>
      <c r="F557" s="114"/>
      <c r="G557" s="114"/>
      <c r="H557" s="114"/>
      <c r="I557" s="114"/>
      <c r="J557" s="115"/>
      <c r="K557" s="116"/>
      <c r="L557" s="117"/>
      <c r="M557" s="117"/>
      <c r="N557" s="117"/>
      <c r="O557" s="117"/>
    </row>
    <row r="558" spans="2:15">
      <c r="B558" s="114"/>
      <c r="C558" s="114"/>
      <c r="D558" s="114"/>
      <c r="E558" s="114"/>
      <c r="F558" s="114"/>
      <c r="G558" s="114"/>
      <c r="H558" s="114"/>
      <c r="I558" s="114"/>
      <c r="J558" s="115"/>
      <c r="K558" s="116"/>
      <c r="L558" s="117"/>
      <c r="M558" s="117"/>
      <c r="N558" s="117"/>
      <c r="O558" s="117"/>
    </row>
    <row r="559" spans="2:15">
      <c r="B559" s="114"/>
      <c r="C559" s="114"/>
      <c r="D559" s="114"/>
      <c r="E559" s="114"/>
      <c r="F559" s="114"/>
      <c r="G559" s="114"/>
      <c r="H559" s="114"/>
      <c r="I559" s="114"/>
      <c r="J559" s="115"/>
      <c r="K559" s="116"/>
      <c r="L559" s="117"/>
      <c r="M559" s="117"/>
      <c r="N559" s="117"/>
      <c r="O559" s="117"/>
    </row>
    <row r="560" spans="2:15">
      <c r="B560" s="114"/>
      <c r="C560" s="114"/>
      <c r="D560" s="114"/>
      <c r="E560" s="114"/>
      <c r="F560" s="114"/>
      <c r="G560" s="114"/>
      <c r="H560" s="114"/>
      <c r="I560" s="114"/>
      <c r="J560" s="115"/>
      <c r="K560" s="116"/>
      <c r="L560" s="117"/>
      <c r="M560" s="117"/>
      <c r="N560" s="117"/>
      <c r="O560" s="117"/>
    </row>
    <row r="561" spans="2:15">
      <c r="B561" s="114"/>
      <c r="C561" s="114"/>
      <c r="D561" s="114"/>
      <c r="E561" s="114"/>
      <c r="F561" s="114"/>
      <c r="G561" s="114"/>
      <c r="H561" s="114"/>
      <c r="I561" s="114"/>
      <c r="J561" s="115"/>
      <c r="K561" s="116"/>
      <c r="L561" s="117"/>
      <c r="M561" s="117"/>
      <c r="N561" s="117"/>
      <c r="O561" s="117"/>
    </row>
    <row r="562" spans="2:15">
      <c r="B562" s="114"/>
      <c r="C562" s="114"/>
      <c r="D562" s="114"/>
      <c r="E562" s="114"/>
      <c r="F562" s="114"/>
      <c r="G562" s="114"/>
      <c r="H562" s="114"/>
      <c r="I562" s="114"/>
      <c r="J562" s="115"/>
      <c r="K562" s="116"/>
      <c r="L562" s="117"/>
      <c r="M562" s="117"/>
      <c r="N562" s="117"/>
      <c r="O562" s="117"/>
    </row>
    <row r="563" spans="2:15">
      <c r="B563" s="114"/>
      <c r="C563" s="114"/>
      <c r="D563" s="114"/>
      <c r="E563" s="114"/>
      <c r="F563" s="114"/>
      <c r="G563" s="114"/>
      <c r="H563" s="114"/>
      <c r="I563" s="114"/>
      <c r="J563" s="115"/>
      <c r="K563" s="116"/>
      <c r="L563" s="117"/>
      <c r="M563" s="117"/>
      <c r="N563" s="117"/>
      <c r="O563" s="117"/>
    </row>
    <row r="564" spans="2:15">
      <c r="B564" s="114"/>
      <c r="C564" s="114"/>
      <c r="D564" s="114"/>
      <c r="E564" s="114"/>
      <c r="F564" s="114"/>
      <c r="G564" s="114"/>
      <c r="H564" s="114"/>
      <c r="I564" s="114"/>
      <c r="J564" s="115"/>
      <c r="K564" s="116"/>
      <c r="L564" s="117"/>
      <c r="M564" s="117"/>
      <c r="N564" s="117"/>
      <c r="O564" s="117"/>
    </row>
    <row r="565" spans="2:15">
      <c r="B565" s="114"/>
      <c r="C565" s="114"/>
      <c r="D565" s="114"/>
      <c r="E565" s="114"/>
      <c r="F565" s="114"/>
      <c r="G565" s="114"/>
      <c r="H565" s="114"/>
      <c r="I565" s="114"/>
      <c r="J565" s="115"/>
      <c r="K565" s="116"/>
      <c r="L565" s="117"/>
      <c r="M565" s="117"/>
      <c r="N565" s="117"/>
      <c r="O565" s="117"/>
    </row>
    <row r="566" spans="2:15">
      <c r="B566" s="114"/>
      <c r="C566" s="114"/>
      <c r="D566" s="114"/>
      <c r="E566" s="114"/>
      <c r="F566" s="114"/>
      <c r="G566" s="114"/>
      <c r="H566" s="114"/>
      <c r="I566" s="114"/>
      <c r="J566" s="115"/>
      <c r="K566" s="116"/>
      <c r="L566" s="117"/>
      <c r="M566" s="117"/>
      <c r="N566" s="117"/>
      <c r="O566" s="117"/>
    </row>
    <row r="567" spans="2:15">
      <c r="B567" s="114"/>
      <c r="C567" s="114"/>
      <c r="D567" s="114"/>
      <c r="E567" s="114"/>
      <c r="F567" s="114"/>
      <c r="G567" s="114"/>
      <c r="H567" s="114"/>
      <c r="I567" s="114"/>
      <c r="J567" s="115"/>
      <c r="K567" s="116"/>
      <c r="L567" s="117"/>
      <c r="M567" s="117"/>
      <c r="N567" s="117"/>
      <c r="O567" s="117"/>
    </row>
    <row r="568" spans="2:15">
      <c r="B568" s="114"/>
      <c r="C568" s="114"/>
      <c r="D568" s="114"/>
      <c r="E568" s="114"/>
      <c r="F568" s="114"/>
      <c r="G568" s="114"/>
      <c r="H568" s="114"/>
      <c r="I568" s="114"/>
      <c r="J568" s="115"/>
      <c r="K568" s="116"/>
      <c r="L568" s="117"/>
      <c r="M568" s="117"/>
      <c r="N568" s="117"/>
      <c r="O568" s="117"/>
    </row>
    <row r="569" spans="2:15">
      <c r="B569" s="114"/>
      <c r="C569" s="114"/>
      <c r="D569" s="114"/>
      <c r="E569" s="114"/>
      <c r="F569" s="114"/>
      <c r="G569" s="114"/>
      <c r="H569" s="114"/>
      <c r="I569" s="114"/>
      <c r="J569" s="115"/>
      <c r="K569" s="116"/>
      <c r="L569" s="117"/>
      <c r="M569" s="117"/>
      <c r="N569" s="117"/>
      <c r="O569" s="117"/>
    </row>
    <row r="570" spans="2:15">
      <c r="B570" s="114"/>
      <c r="C570" s="114"/>
      <c r="D570" s="114"/>
      <c r="E570" s="114"/>
      <c r="F570" s="114"/>
      <c r="G570" s="114"/>
      <c r="H570" s="114"/>
      <c r="I570" s="114"/>
      <c r="J570" s="115"/>
      <c r="K570" s="116"/>
      <c r="L570" s="117"/>
      <c r="M570" s="117"/>
      <c r="N570" s="117"/>
      <c r="O570" s="117"/>
    </row>
    <row r="571" spans="2:15">
      <c r="B571" s="114"/>
      <c r="C571" s="114"/>
      <c r="D571" s="114"/>
      <c r="E571" s="114"/>
      <c r="F571" s="114"/>
      <c r="G571" s="114"/>
      <c r="H571" s="114"/>
      <c r="I571" s="114"/>
      <c r="J571" s="115"/>
      <c r="K571" s="116"/>
      <c r="L571" s="117"/>
      <c r="M571" s="117"/>
      <c r="N571" s="117"/>
      <c r="O571" s="117"/>
    </row>
    <row r="572" spans="2:15">
      <c r="B572" s="114"/>
      <c r="C572" s="114"/>
      <c r="D572" s="114"/>
      <c r="E572" s="114"/>
      <c r="F572" s="114"/>
      <c r="G572" s="114"/>
      <c r="H572" s="114"/>
      <c r="I572" s="114"/>
      <c r="J572" s="115"/>
      <c r="K572" s="116"/>
      <c r="L572" s="117"/>
      <c r="M572" s="117"/>
      <c r="N572" s="117"/>
      <c r="O572" s="117"/>
    </row>
    <row r="573" spans="2:15">
      <c r="B573" s="114"/>
      <c r="C573" s="114"/>
      <c r="D573" s="114"/>
      <c r="E573" s="114"/>
      <c r="F573" s="114"/>
      <c r="G573" s="114"/>
      <c r="H573" s="114"/>
      <c r="I573" s="114"/>
      <c r="J573" s="115"/>
      <c r="K573" s="116"/>
      <c r="L573" s="117"/>
      <c r="M573" s="117"/>
      <c r="N573" s="117"/>
      <c r="O573" s="117"/>
    </row>
    <row r="574" spans="2:15">
      <c r="B574" s="114"/>
      <c r="C574" s="114"/>
      <c r="D574" s="114"/>
      <c r="E574" s="114"/>
      <c r="F574" s="114"/>
      <c r="G574" s="114"/>
      <c r="H574" s="114"/>
      <c r="I574" s="114"/>
      <c r="J574" s="115"/>
      <c r="K574" s="116"/>
      <c r="L574" s="117"/>
      <c r="M574" s="117"/>
      <c r="N574" s="117"/>
      <c r="O574" s="117"/>
    </row>
    <row r="575" spans="2:15">
      <c r="B575" s="114"/>
      <c r="C575" s="114"/>
      <c r="D575" s="114"/>
      <c r="E575" s="114"/>
      <c r="F575" s="114"/>
      <c r="G575" s="114"/>
      <c r="H575" s="114"/>
      <c r="I575" s="114"/>
      <c r="J575" s="115"/>
      <c r="K575" s="116"/>
      <c r="L575" s="117"/>
      <c r="M575" s="117"/>
      <c r="N575" s="117"/>
      <c r="O575" s="117"/>
    </row>
    <row r="576" spans="2:15">
      <c r="B576" s="114"/>
      <c r="C576" s="114"/>
      <c r="D576" s="114"/>
      <c r="E576" s="114"/>
      <c r="F576" s="114"/>
      <c r="G576" s="114"/>
      <c r="H576" s="114"/>
      <c r="I576" s="114"/>
      <c r="J576" s="115"/>
      <c r="K576" s="116"/>
      <c r="L576" s="117"/>
      <c r="M576" s="117"/>
      <c r="N576" s="117"/>
      <c r="O576" s="117"/>
    </row>
    <row r="577" spans="1:15">
      <c r="B577" s="114"/>
      <c r="C577" s="114"/>
      <c r="D577" s="114"/>
      <c r="E577" s="114"/>
      <c r="F577" s="114"/>
      <c r="G577" s="114"/>
      <c r="H577" s="114"/>
      <c r="I577" s="114"/>
      <c r="J577" s="115"/>
      <c r="K577" s="116"/>
      <c r="L577" s="117"/>
      <c r="M577" s="117"/>
      <c r="N577" s="117"/>
      <c r="O577" s="117"/>
    </row>
    <row r="578" spans="1:15">
      <c r="B578" s="114"/>
      <c r="C578" s="114"/>
      <c r="D578" s="114"/>
      <c r="E578" s="114"/>
      <c r="F578" s="114"/>
      <c r="G578" s="114"/>
      <c r="H578" s="114"/>
      <c r="I578" s="114"/>
      <c r="J578" s="115"/>
      <c r="K578" s="116"/>
      <c r="L578" s="117"/>
      <c r="M578" s="117"/>
      <c r="N578" s="117"/>
      <c r="O578" s="117"/>
    </row>
    <row r="579" spans="1:15">
      <c r="B579" s="114"/>
      <c r="C579" s="114"/>
      <c r="D579" s="114"/>
      <c r="E579" s="114"/>
      <c r="F579" s="114"/>
      <c r="G579" s="114"/>
      <c r="H579" s="114"/>
      <c r="I579" s="114"/>
      <c r="J579" s="115"/>
      <c r="K579" s="116"/>
      <c r="L579" s="117"/>
      <c r="M579" s="117"/>
      <c r="N579" s="117"/>
      <c r="O579" s="117"/>
    </row>
    <row r="580" spans="1:15">
      <c r="B580" s="114"/>
      <c r="C580" s="114"/>
      <c r="D580" s="114"/>
      <c r="E580" s="114"/>
      <c r="F580" s="114"/>
      <c r="G580" s="114"/>
      <c r="H580" s="114"/>
      <c r="I580" s="114"/>
      <c r="J580" s="115"/>
      <c r="K580" s="116"/>
      <c r="L580" s="117"/>
      <c r="M580" s="117"/>
      <c r="N580" s="117"/>
      <c r="O580" s="117"/>
    </row>
    <row r="581" spans="1:15">
      <c r="B581" s="114"/>
      <c r="C581" s="114"/>
      <c r="D581" s="114"/>
      <c r="E581" s="114"/>
      <c r="F581" s="114"/>
      <c r="G581" s="114"/>
      <c r="H581" s="114"/>
      <c r="I581" s="114"/>
      <c r="J581" s="115"/>
      <c r="K581" s="116"/>
      <c r="L581" s="117"/>
      <c r="M581" s="117"/>
      <c r="N581" s="117"/>
      <c r="O581" s="117"/>
    </row>
    <row r="582" spans="1:15">
      <c r="A582" s="118"/>
      <c r="B582" s="119"/>
      <c r="C582" s="119"/>
      <c r="D582" s="119"/>
      <c r="E582" s="119"/>
      <c r="F582" s="119"/>
      <c r="G582" s="119"/>
      <c r="H582" s="119"/>
      <c r="I582" s="119"/>
      <c r="J582" s="115"/>
    </row>
    <row r="583" spans="1:15">
      <c r="A583" s="118"/>
      <c r="B583" s="119"/>
      <c r="C583" s="119"/>
      <c r="D583" s="119"/>
      <c r="E583" s="119"/>
      <c r="F583" s="119"/>
      <c r="G583" s="119"/>
      <c r="H583" s="119"/>
      <c r="I583" s="119"/>
      <c r="J583" s="115"/>
    </row>
    <row r="584" spans="1:15">
      <c r="A584" s="118"/>
      <c r="B584" s="119"/>
      <c r="C584" s="119"/>
      <c r="D584" s="119"/>
      <c r="E584" s="119"/>
      <c r="F584" s="119"/>
      <c r="G584" s="119"/>
      <c r="H584" s="119"/>
      <c r="I584" s="119"/>
      <c r="J584" s="115"/>
    </row>
    <row r="585" spans="1:15">
      <c r="A585" s="118"/>
      <c r="B585" s="119"/>
      <c r="C585" s="119"/>
      <c r="D585" s="119"/>
      <c r="E585" s="119"/>
      <c r="F585" s="119"/>
      <c r="G585" s="119"/>
      <c r="H585" s="119"/>
      <c r="I585" s="119"/>
      <c r="J585" s="115"/>
    </row>
    <row r="586" spans="1:15">
      <c r="A586" s="118"/>
      <c r="B586" s="119"/>
      <c r="C586" s="119"/>
      <c r="D586" s="119"/>
      <c r="E586" s="119"/>
      <c r="F586" s="119"/>
      <c r="G586" s="119"/>
      <c r="H586" s="119"/>
      <c r="I586" s="119"/>
      <c r="J586" s="115"/>
    </row>
    <row r="587" spans="1:15">
      <c r="A587" s="118"/>
      <c r="B587" s="119"/>
      <c r="C587" s="119"/>
      <c r="D587" s="119"/>
      <c r="E587" s="119"/>
      <c r="F587" s="119"/>
      <c r="G587" s="119"/>
      <c r="H587" s="119"/>
      <c r="I587" s="119"/>
      <c r="J587" s="115"/>
    </row>
  </sheetData>
  <mergeCells count="34">
    <mergeCell ref="A23:F23"/>
    <mergeCell ref="G23:K23"/>
    <mergeCell ref="C13:G13"/>
    <mergeCell ref="C14:G14"/>
    <mergeCell ref="C15:G15"/>
    <mergeCell ref="C16:G16"/>
    <mergeCell ref="C17:G17"/>
    <mergeCell ref="C18:G18"/>
    <mergeCell ref="C19:G19"/>
    <mergeCell ref="C20:G20"/>
    <mergeCell ref="C21:G21"/>
    <mergeCell ref="A22:F22"/>
    <mergeCell ref="G22:K22"/>
    <mergeCell ref="C12:G12"/>
    <mergeCell ref="A4:B4"/>
    <mergeCell ref="D4:G4"/>
    <mergeCell ref="H4:K4"/>
    <mergeCell ref="A5:B5"/>
    <mergeCell ref="C5:G6"/>
    <mergeCell ref="H5:H6"/>
    <mergeCell ref="I5:I6"/>
    <mergeCell ref="J5:J6"/>
    <mergeCell ref="K5:K6"/>
    <mergeCell ref="C7:G7"/>
    <mergeCell ref="C8:G8"/>
    <mergeCell ref="C9:G9"/>
    <mergeCell ref="C10:G10"/>
    <mergeCell ref="C11:G11"/>
    <mergeCell ref="A1:K1"/>
    <mergeCell ref="A2:C2"/>
    <mergeCell ref="D2:G2"/>
    <mergeCell ref="H2:K2"/>
    <mergeCell ref="A3:G3"/>
    <mergeCell ref="H3:K3"/>
  </mergeCells>
  <printOptions horizontalCentered="1" verticalCentered="1"/>
  <pageMargins left="0.70866141732283472" right="0.70866141732283472" top="0.74803149606299213" bottom="0.74803149606299213" header="0.31496062992125984" footer="0.31496062992125984"/>
  <pageSetup paperSize="9"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5"/>
  <sheetViews>
    <sheetView topLeftCell="G1" zoomScale="70" zoomScaleNormal="70" workbookViewId="0">
      <selection activeCell="J11" sqref="J5:V11"/>
    </sheetView>
  </sheetViews>
  <sheetFormatPr defaultRowHeight="15"/>
  <cols>
    <col min="1" max="2" width="10.42578125" style="8" customWidth="1"/>
    <col min="3" max="3" width="12.85546875" style="8" customWidth="1"/>
    <col min="4" max="5" width="31" style="8" customWidth="1"/>
    <col min="6" max="7" width="20" style="8" customWidth="1"/>
    <col min="8" max="8" width="9.140625" style="8"/>
    <col min="11" max="22" width="10.7109375" customWidth="1"/>
    <col min="24" max="24" width="15.140625" bestFit="1" customWidth="1"/>
  </cols>
  <sheetData>
    <row r="1" spans="1:25" ht="36">
      <c r="A1" s="84" t="s">
        <v>155</v>
      </c>
      <c r="B1" s="84" t="s">
        <v>5</v>
      </c>
      <c r="C1" s="84" t="s">
        <v>262</v>
      </c>
      <c r="D1" s="84" t="s">
        <v>6</v>
      </c>
      <c r="E1" s="84" t="s">
        <v>7</v>
      </c>
      <c r="F1" s="84" t="s">
        <v>8</v>
      </c>
      <c r="G1" s="84" t="s">
        <v>9</v>
      </c>
      <c r="H1" s="84" t="s">
        <v>10</v>
      </c>
    </row>
    <row r="2" spans="1:25">
      <c r="A2" s="198" t="str">
        <f>'چك ليست آديت فرايند'!$B$6</f>
        <v>لطفاً امتیاز را انتخاب نمائید</v>
      </c>
      <c r="B2" s="193">
        <v>3</v>
      </c>
      <c r="C2" s="322" t="s">
        <v>280</v>
      </c>
      <c r="D2" s="173" t="s">
        <v>243</v>
      </c>
      <c r="E2" s="173" t="s">
        <v>244</v>
      </c>
      <c r="F2" s="324" t="s">
        <v>19</v>
      </c>
      <c r="G2" s="325" t="s">
        <v>12</v>
      </c>
      <c r="H2" s="194">
        <v>1</v>
      </c>
    </row>
    <row r="3" spans="1:25">
      <c r="A3" s="199"/>
      <c r="B3" s="193"/>
      <c r="C3" s="323"/>
      <c r="D3" s="173"/>
      <c r="E3" s="173"/>
      <c r="F3" s="324"/>
      <c r="G3" s="325"/>
      <c r="H3" s="194"/>
    </row>
    <row r="4" spans="1:25" ht="71.25">
      <c r="A4" s="198" t="str">
        <f>'چك ليست آديت فرايند'!$B$8</f>
        <v>لطفاً امتیاز را انتخاب نمائید</v>
      </c>
      <c r="B4" s="193">
        <v>4</v>
      </c>
      <c r="C4" s="322" t="s">
        <v>271</v>
      </c>
      <c r="D4" s="130" t="s">
        <v>272</v>
      </c>
      <c r="E4" s="173" t="s">
        <v>16</v>
      </c>
      <c r="F4" s="324" t="s">
        <v>11</v>
      </c>
      <c r="G4" s="325" t="s">
        <v>12</v>
      </c>
      <c r="H4" s="194">
        <v>2</v>
      </c>
    </row>
    <row r="5" spans="1:25" ht="57">
      <c r="A5" s="199"/>
      <c r="B5" s="193"/>
      <c r="C5" s="323"/>
      <c r="D5" s="130"/>
      <c r="E5" s="173"/>
      <c r="F5" s="324"/>
      <c r="G5" s="325"/>
      <c r="H5" s="194"/>
      <c r="J5" s="11"/>
      <c r="K5" s="147" t="s">
        <v>77</v>
      </c>
      <c r="L5" s="147" t="s">
        <v>105</v>
      </c>
      <c r="M5" s="162" t="s">
        <v>41</v>
      </c>
      <c r="N5" s="162" t="s">
        <v>144</v>
      </c>
      <c r="O5" s="147" t="s">
        <v>30</v>
      </c>
      <c r="P5" s="85" t="s">
        <v>53</v>
      </c>
      <c r="Q5" s="148" t="s">
        <v>11</v>
      </c>
      <c r="R5" s="147" t="s">
        <v>61</v>
      </c>
      <c r="S5" s="147" t="s">
        <v>135</v>
      </c>
      <c r="T5" s="147" t="s">
        <v>128</v>
      </c>
      <c r="U5" s="147" t="s">
        <v>19</v>
      </c>
      <c r="V5" s="163" t="s">
        <v>71</v>
      </c>
      <c r="X5" s="151" t="s">
        <v>169</v>
      </c>
    </row>
    <row r="6" spans="1:25" ht="99.75">
      <c r="A6" s="10" t="str">
        <f>'چك ليست آديت فرايند'!B10</f>
        <v>لطفاً امتیاز را انتخاب نمائید</v>
      </c>
      <c r="B6" s="132">
        <v>5</v>
      </c>
      <c r="C6" s="161" t="s">
        <v>271</v>
      </c>
      <c r="D6" s="130" t="s">
        <v>29</v>
      </c>
      <c r="E6" s="130" t="s">
        <v>314</v>
      </c>
      <c r="F6" s="148" t="s">
        <v>30</v>
      </c>
      <c r="G6" s="156" t="s">
        <v>12</v>
      </c>
      <c r="H6" s="131">
        <v>3</v>
      </c>
      <c r="J6" s="12" t="s">
        <v>327</v>
      </c>
      <c r="K6" s="11">
        <v>19</v>
      </c>
      <c r="L6" s="11">
        <v>15</v>
      </c>
      <c r="M6" s="11">
        <v>16</v>
      </c>
      <c r="N6" s="11">
        <v>16</v>
      </c>
      <c r="O6" s="11">
        <v>10</v>
      </c>
      <c r="P6" s="11">
        <v>8</v>
      </c>
      <c r="Q6" s="11">
        <v>4</v>
      </c>
      <c r="R6" s="11">
        <v>4</v>
      </c>
      <c r="S6" s="11">
        <v>3</v>
      </c>
      <c r="T6" s="11">
        <v>5</v>
      </c>
      <c r="U6" s="11">
        <v>3</v>
      </c>
      <c r="V6" s="11">
        <v>3</v>
      </c>
      <c r="Y6" s="152"/>
    </row>
    <row r="7" spans="1:25" ht="57">
      <c r="A7" s="10" t="str">
        <f>'چك ليست آديت فرايند'!B11</f>
        <v>لطفاً امتیاز را انتخاب نمائید</v>
      </c>
      <c r="B7" s="132">
        <v>5</v>
      </c>
      <c r="C7" s="161" t="s">
        <v>271</v>
      </c>
      <c r="D7" s="130"/>
      <c r="E7" s="130" t="s">
        <v>34</v>
      </c>
      <c r="F7" s="148" t="s">
        <v>30</v>
      </c>
      <c r="G7" s="156" t="s">
        <v>12</v>
      </c>
      <c r="H7" s="131">
        <v>4</v>
      </c>
      <c r="J7" s="12" t="s">
        <v>328</v>
      </c>
      <c r="K7" s="11">
        <f>AVERAGE(B22:B27,B21)</f>
        <v>2.6666666666666665</v>
      </c>
      <c r="L7" s="11" t="e">
        <f>AVERAGE(#REF!)</f>
        <v>#REF!</v>
      </c>
      <c r="M7" s="11" t="e">
        <f>AVERAGE(C8:C12)</f>
        <v>#DIV/0!</v>
      </c>
      <c r="N7" s="11" t="e">
        <f>AVERAGE(C42:C44)</f>
        <v>#DIV/0!</v>
      </c>
      <c r="O7" s="11">
        <f>AVERAGE(B6:B7)</f>
        <v>5</v>
      </c>
      <c r="P7" s="11">
        <f>AVERAGE(B13:B16)</f>
        <v>2.6666666666666665</v>
      </c>
      <c r="Q7" s="11" t="e">
        <f>AVERAGE(A4)</f>
        <v>#DIV/0!</v>
      </c>
      <c r="R7" s="11" t="e">
        <f>AVERAGE(A17:A18)</f>
        <v>#DIV/0!</v>
      </c>
      <c r="S7" s="11" t="e">
        <f>AVERAGE(#REF!)</f>
        <v>#REF!</v>
      </c>
      <c r="T7" s="11" t="e">
        <f>AVERAGE(E35:E37)</f>
        <v>#DIV/0!</v>
      </c>
      <c r="U7" s="11" t="e">
        <f>AVERAGE(C2)</f>
        <v>#DIV/0!</v>
      </c>
      <c r="V7" s="11" t="e">
        <f>AVERAGE(C19)</f>
        <v>#DIV/0!</v>
      </c>
      <c r="X7" s="152"/>
      <c r="Y7" s="152"/>
    </row>
    <row r="8" spans="1:25" ht="71.25">
      <c r="A8" s="10" t="str">
        <f>'چك ليست آديت فرايند'!B12</f>
        <v>لطفاً امتیاز را انتخاب نمائید</v>
      </c>
      <c r="B8" s="132">
        <v>5</v>
      </c>
      <c r="C8" s="161" t="s">
        <v>281</v>
      </c>
      <c r="D8" s="136" t="s">
        <v>298</v>
      </c>
      <c r="E8" s="138" t="s">
        <v>299</v>
      </c>
      <c r="F8" s="157" t="s">
        <v>41</v>
      </c>
      <c r="G8" s="156" t="s">
        <v>42</v>
      </c>
      <c r="H8" s="139">
        <v>5</v>
      </c>
      <c r="J8" s="12" t="s">
        <v>329</v>
      </c>
      <c r="K8" s="11">
        <f>SUM(A22:A27,A21)</f>
        <v>0</v>
      </c>
      <c r="L8" s="11" t="e">
        <f>SUM(#REF!)</f>
        <v>#REF!</v>
      </c>
      <c r="M8" s="11">
        <f>SUM(B8:B12)</f>
        <v>16</v>
      </c>
      <c r="N8" s="11">
        <f>SUM(B42:B44)</f>
        <v>13</v>
      </c>
      <c r="O8" s="11">
        <f>SUM(A6:A7)</f>
        <v>0</v>
      </c>
      <c r="P8" s="11">
        <f>SUM(A13:A16)</f>
        <v>0</v>
      </c>
      <c r="Q8" s="11" t="e">
        <f>SUM(#REF!)</f>
        <v>#REF!</v>
      </c>
      <c r="R8" s="11" t="e">
        <f>SUM(#REF!)</f>
        <v>#REF!</v>
      </c>
      <c r="S8" s="11" t="e">
        <f>SUM(#REF!)</f>
        <v>#REF!</v>
      </c>
      <c r="T8" s="11">
        <f>SUM(D35:D37)</f>
        <v>0</v>
      </c>
      <c r="U8" s="11">
        <f>SUM(B2)</f>
        <v>3</v>
      </c>
      <c r="V8" s="11">
        <f>SUM(B19)</f>
        <v>3</v>
      </c>
    </row>
    <row r="9" spans="1:25" ht="71.25">
      <c r="A9" s="10" t="str">
        <f>'چك ليست آديت فرايند'!B13</f>
        <v>لطفاً امتیاز را انتخاب نمائید</v>
      </c>
      <c r="B9" s="132">
        <v>3</v>
      </c>
      <c r="C9" s="161" t="s">
        <v>281</v>
      </c>
      <c r="D9" s="130" t="s">
        <v>39</v>
      </c>
      <c r="E9" s="130" t="s">
        <v>40</v>
      </c>
      <c r="F9" s="157" t="s">
        <v>41</v>
      </c>
      <c r="G9" s="156" t="s">
        <v>42</v>
      </c>
      <c r="H9" s="131">
        <v>6</v>
      </c>
      <c r="J9" s="150" t="s">
        <v>170</v>
      </c>
      <c r="K9" s="149">
        <f t="shared" ref="K9:V9" si="0">K11/(K10*5)</f>
        <v>0</v>
      </c>
      <c r="L9" s="149">
        <f t="shared" si="0"/>
        <v>0</v>
      </c>
      <c r="M9" s="149">
        <f t="shared" si="0"/>
        <v>0</v>
      </c>
      <c r="N9" s="149">
        <f t="shared" si="0"/>
        <v>0</v>
      </c>
      <c r="O9" s="149">
        <f t="shared" si="0"/>
        <v>0</v>
      </c>
      <c r="P9" s="149">
        <f t="shared" si="0"/>
        <v>0</v>
      </c>
      <c r="Q9" s="149">
        <f t="shared" si="0"/>
        <v>0</v>
      </c>
      <c r="R9" s="149">
        <f t="shared" si="0"/>
        <v>0</v>
      </c>
      <c r="S9" s="149">
        <f t="shared" si="0"/>
        <v>0</v>
      </c>
      <c r="T9" s="149">
        <f t="shared" si="0"/>
        <v>0</v>
      </c>
      <c r="U9" s="149">
        <f t="shared" si="0"/>
        <v>0</v>
      </c>
      <c r="V9" s="149">
        <f t="shared" si="0"/>
        <v>0</v>
      </c>
      <c r="X9" s="152">
        <f>'چك ليست آديت فرايند'!$A$3</f>
        <v>0</v>
      </c>
    </row>
    <row r="10" spans="1:25" ht="71.25">
      <c r="A10" s="10" t="str">
        <f>'چك ليست آديت فرايند'!B14</f>
        <v>لطفاً امتیاز را انتخاب نمائید</v>
      </c>
      <c r="B10" s="143">
        <v>3</v>
      </c>
      <c r="C10" s="161" t="s">
        <v>281</v>
      </c>
      <c r="D10" s="136" t="s">
        <v>301</v>
      </c>
      <c r="E10" s="138" t="s">
        <v>302</v>
      </c>
      <c r="F10" s="157" t="s">
        <v>41</v>
      </c>
      <c r="G10" s="156" t="s">
        <v>42</v>
      </c>
      <c r="H10" s="139">
        <v>7</v>
      </c>
      <c r="J10" s="12" t="s">
        <v>327</v>
      </c>
      <c r="K10" s="11">
        <f>SUMIF($A21:$A27,"&lt;&gt;na",$B21:$B27)</f>
        <v>16</v>
      </c>
      <c r="L10" s="11">
        <f>SUMIF($A28:$A34,"&lt;&gt;na",$B28:$B34)</f>
        <v>15</v>
      </c>
      <c r="M10" s="11">
        <f>SUMIF($A8:$A12,"&lt;&gt;na",$B8:$B12)</f>
        <v>16</v>
      </c>
      <c r="N10" s="11">
        <f>SUMIF($A42:$A44,"&lt;&gt;na",$B42:$B44)</f>
        <v>13</v>
      </c>
      <c r="O10" s="11">
        <f>SUMIF($A6:$A7,"&lt;&gt;na",$B6:$B7)</f>
        <v>10</v>
      </c>
      <c r="P10" s="11">
        <f>SUMIF($A13:$A16,"&lt;&gt;na",$B13:$B16)</f>
        <v>8</v>
      </c>
      <c r="Q10" s="11">
        <f>SUMIF($A4:$A5,"&lt;&gt;na",$B4:$B5)</f>
        <v>4</v>
      </c>
      <c r="R10" s="11">
        <f>SUMIF($A17:$A18,"&lt;&gt;na",$B17:$B18)</f>
        <v>4</v>
      </c>
      <c r="S10" s="11">
        <f>SUMIF($A38:$A41,"&lt;&gt;na",$B38:$B41)</f>
        <v>4</v>
      </c>
      <c r="T10" s="11">
        <f>SUMIF($A35:$A37,"&lt;&gt;na",$B35:$B37)</f>
        <v>3</v>
      </c>
      <c r="U10" s="11">
        <f>SUMIF($A2:$A3,"&lt;&gt;na",$B2:$B3)</f>
        <v>3</v>
      </c>
      <c r="V10" s="11">
        <f>SUMIF($A19:$A20,"&lt;&gt;na",$B19:$B20)</f>
        <v>3</v>
      </c>
    </row>
    <row r="11" spans="1:25" ht="71.25">
      <c r="A11" s="10" t="str">
        <f>'چك ليست آديت فرايند'!B15</f>
        <v>لطفاً امتیاز را انتخاب نمائید</v>
      </c>
      <c r="B11" s="143">
        <v>3</v>
      </c>
      <c r="C11" s="161" t="s">
        <v>281</v>
      </c>
      <c r="D11" s="136" t="s">
        <v>306</v>
      </c>
      <c r="E11" s="138" t="s">
        <v>307</v>
      </c>
      <c r="F11" s="157" t="s">
        <v>41</v>
      </c>
      <c r="G11" s="156" t="s">
        <v>42</v>
      </c>
      <c r="H11" s="139">
        <v>8</v>
      </c>
      <c r="J11" s="12" t="s">
        <v>347</v>
      </c>
      <c r="K11" s="11">
        <f>SUMIF($A21:$A27,"&lt;&gt;na",$A21:$A27)</f>
        <v>0</v>
      </c>
      <c r="L11" s="11">
        <f>SUMIF($A28:$A34,"&lt;&gt;na",$A28:$A34)</f>
        <v>0</v>
      </c>
      <c r="M11" s="11">
        <f>SUMIF($A8:$A12,"&lt;&gt;na",$A8:$A12)</f>
        <v>0</v>
      </c>
      <c r="N11" s="11">
        <f>SUMIF($A42:$A44,"&lt;&gt;na",$A42:$A44)</f>
        <v>0</v>
      </c>
      <c r="O11" s="11">
        <f>SUMIF($A6:$A7,"&lt;&gt;na",$A6:$A7)</f>
        <v>0</v>
      </c>
      <c r="P11" s="11">
        <f>SUMIF($A13:$A16,"&lt;&gt;na",$A13:$A16)</f>
        <v>0</v>
      </c>
      <c r="Q11" s="11">
        <f>SUMIF($A4:$A5,"&lt;&gt;na",$A4:$A5)</f>
        <v>0</v>
      </c>
      <c r="R11" s="11">
        <f>SUMIF($A17:$A18,"&lt;&gt;na",$A17:$A18)</f>
        <v>0</v>
      </c>
      <c r="S11" s="11">
        <f>SUMIF($A38:$A41,"&lt;&gt;na",$A38:$A41)</f>
        <v>0</v>
      </c>
      <c r="T11" s="11">
        <f>SUMIF($A35:$A37,"&lt;&gt;na",$A35:$A37)</f>
        <v>0</v>
      </c>
      <c r="U11" s="11">
        <f>SUMIF($A2:$A3,"&lt;&gt;na",$A2:$A3)</f>
        <v>0</v>
      </c>
      <c r="V11" s="11">
        <f>SUMIF($A19:$A20,"&lt;&gt;na",$A19:$A20)</f>
        <v>0</v>
      </c>
    </row>
    <row r="12" spans="1:25" ht="71.25">
      <c r="A12" s="10" t="str">
        <f>'چك ليست آديت فرايند'!B16</f>
        <v>لطفاً امتیاز را انتخاب نمائید</v>
      </c>
      <c r="B12" s="132">
        <v>2</v>
      </c>
      <c r="C12" s="161" t="s">
        <v>281</v>
      </c>
      <c r="D12" s="130"/>
      <c r="E12" s="130" t="s">
        <v>46</v>
      </c>
      <c r="F12" s="148" t="s">
        <v>41</v>
      </c>
      <c r="G12" s="156" t="s">
        <v>42</v>
      </c>
      <c r="H12" s="131">
        <v>9</v>
      </c>
    </row>
    <row r="13" spans="1:25" ht="71.25">
      <c r="A13" s="10" t="str">
        <f>'چك ليست آديت فرايند'!B17</f>
        <v>لطفاً امتیاز را انتخاب نمائید</v>
      </c>
      <c r="B13" s="132">
        <v>2</v>
      </c>
      <c r="C13" s="161" t="s">
        <v>281</v>
      </c>
      <c r="D13" s="130" t="s">
        <v>51</v>
      </c>
      <c r="E13" s="130" t="s">
        <v>52</v>
      </c>
      <c r="F13" s="148" t="s">
        <v>53</v>
      </c>
      <c r="G13" s="156" t="s">
        <v>42</v>
      </c>
      <c r="H13" s="131">
        <v>10</v>
      </c>
    </row>
    <row r="14" spans="1:25" ht="71.25">
      <c r="A14" s="10" t="str">
        <f>'چك ليست آديت فرايند'!B18</f>
        <v>لطفاً امتیاز را انتخاب نمائید</v>
      </c>
      <c r="B14" s="132">
        <v>3</v>
      </c>
      <c r="C14" s="161" t="s">
        <v>281</v>
      </c>
      <c r="D14" s="130" t="s">
        <v>237</v>
      </c>
      <c r="E14" s="130" t="s">
        <v>233</v>
      </c>
      <c r="F14" s="85" t="s">
        <v>53</v>
      </c>
      <c r="G14" s="156" t="s">
        <v>42</v>
      </c>
      <c r="H14" s="131">
        <v>11</v>
      </c>
    </row>
    <row r="15" spans="1:25">
      <c r="A15" s="198" t="str">
        <f>'چك ليست آديت فرايند'!B19</f>
        <v>لطفاً امتیاز را انتخاب نمائید</v>
      </c>
      <c r="B15" s="193">
        <v>3</v>
      </c>
      <c r="C15" s="322" t="s">
        <v>271</v>
      </c>
      <c r="D15" s="130" t="s">
        <v>282</v>
      </c>
      <c r="E15" s="173" t="s">
        <v>57</v>
      </c>
      <c r="F15" s="326" t="s">
        <v>53</v>
      </c>
      <c r="G15" s="327" t="s">
        <v>42</v>
      </c>
      <c r="H15" s="193">
        <v>12</v>
      </c>
    </row>
    <row r="16" spans="1:25" ht="42.75">
      <c r="A16" s="199"/>
      <c r="B16" s="193"/>
      <c r="C16" s="323"/>
      <c r="D16" s="130" t="s">
        <v>285</v>
      </c>
      <c r="E16" s="173"/>
      <c r="F16" s="326"/>
      <c r="G16" s="327"/>
      <c r="H16" s="193"/>
    </row>
    <row r="17" spans="1:8" ht="57">
      <c r="A17" s="10" t="str">
        <f>'چك ليست آديت فرايند'!B21</f>
        <v>لطفاً امتیاز را انتخاب نمائید</v>
      </c>
      <c r="B17" s="132">
        <v>3</v>
      </c>
      <c r="C17" s="161" t="s">
        <v>277</v>
      </c>
      <c r="D17" s="130" t="s">
        <v>238</v>
      </c>
      <c r="E17" s="130" t="s">
        <v>63</v>
      </c>
      <c r="F17" s="85" t="s">
        <v>61</v>
      </c>
      <c r="G17" s="158" t="s">
        <v>42</v>
      </c>
      <c r="H17" s="132">
        <v>13</v>
      </c>
    </row>
    <row r="18" spans="1:8" ht="57">
      <c r="A18" s="10" t="str">
        <f>'چك ليست آديت فرايند'!B22</f>
        <v>لطفاً امتیاز را انتخاب نمائید</v>
      </c>
      <c r="B18" s="132">
        <v>1</v>
      </c>
      <c r="C18" s="161" t="s">
        <v>277</v>
      </c>
      <c r="D18" s="130" t="s">
        <v>66</v>
      </c>
      <c r="E18" s="130" t="s">
        <v>67</v>
      </c>
      <c r="F18" s="148" t="s">
        <v>61</v>
      </c>
      <c r="G18" s="156" t="s">
        <v>42</v>
      </c>
      <c r="H18" s="131">
        <v>14</v>
      </c>
    </row>
    <row r="19" spans="1:8">
      <c r="A19" s="198" t="str">
        <f>'چك ليست آديت فرايند'!B24</f>
        <v>لطفاً امتیاز را انتخاب نمائید</v>
      </c>
      <c r="B19" s="193">
        <v>3</v>
      </c>
      <c r="C19" s="322" t="s">
        <v>280</v>
      </c>
      <c r="D19" s="130"/>
      <c r="E19" s="173" t="s">
        <v>294</v>
      </c>
      <c r="F19" s="326" t="s">
        <v>71</v>
      </c>
      <c r="G19" s="325" t="s">
        <v>42</v>
      </c>
      <c r="H19" s="194">
        <v>16</v>
      </c>
    </row>
    <row r="20" spans="1:8">
      <c r="A20" s="199"/>
      <c r="B20" s="193"/>
      <c r="C20" s="323"/>
      <c r="D20" s="3" t="s">
        <v>75</v>
      </c>
      <c r="E20" s="173"/>
      <c r="F20" s="326"/>
      <c r="G20" s="325"/>
      <c r="H20" s="194"/>
    </row>
    <row r="21" spans="1:8" ht="71.25">
      <c r="A21" s="10" t="str">
        <f>'چك ليست آديت فرايند'!B23</f>
        <v>لطفاً امتیاز را انتخاب نمائید</v>
      </c>
      <c r="B21" s="143">
        <v>4</v>
      </c>
      <c r="C21" s="143" t="s">
        <v>271</v>
      </c>
      <c r="D21" s="138" t="s">
        <v>310</v>
      </c>
      <c r="E21" s="138" t="s">
        <v>309</v>
      </c>
      <c r="F21" s="148" t="s">
        <v>77</v>
      </c>
      <c r="G21" s="156" t="s">
        <v>42</v>
      </c>
      <c r="H21" s="139">
        <v>15</v>
      </c>
    </row>
    <row r="22" spans="1:8" ht="128.25">
      <c r="A22" s="175" t="str">
        <f>'چك ليست آديت فرايند'!$B$26</f>
        <v>لطفاً امتیاز را انتخاب نمائید</v>
      </c>
      <c r="B22" s="193">
        <v>3</v>
      </c>
      <c r="C22" s="322" t="s">
        <v>271</v>
      </c>
      <c r="D22" s="153" t="s">
        <v>78</v>
      </c>
      <c r="E22" s="175" t="s">
        <v>79</v>
      </c>
      <c r="F22" s="326" t="s">
        <v>77</v>
      </c>
      <c r="G22" s="327" t="s">
        <v>42</v>
      </c>
      <c r="H22" s="193">
        <v>17</v>
      </c>
    </row>
    <row r="23" spans="1:8" ht="85.5">
      <c r="A23" s="176"/>
      <c r="B23" s="193"/>
      <c r="C23" s="323"/>
      <c r="D23" s="153" t="s">
        <v>289</v>
      </c>
      <c r="E23" s="176"/>
      <c r="F23" s="326"/>
      <c r="G23" s="327"/>
      <c r="H23" s="193"/>
    </row>
    <row r="24" spans="1:8" ht="57">
      <c r="A24" s="10" t="str">
        <f>'چك ليست آديت فرايند'!B28</f>
        <v>لطفاً امتیاز را انتخاب نمائید</v>
      </c>
      <c r="B24" s="132">
        <v>2</v>
      </c>
      <c r="C24" s="161" t="s">
        <v>271</v>
      </c>
      <c r="D24" s="130" t="s">
        <v>290</v>
      </c>
      <c r="E24" s="130" t="s">
        <v>291</v>
      </c>
      <c r="F24" s="148" t="s">
        <v>77</v>
      </c>
      <c r="G24" s="156" t="s">
        <v>42</v>
      </c>
      <c r="H24" s="131">
        <v>18</v>
      </c>
    </row>
    <row r="25" spans="1:8" ht="71.25">
      <c r="A25" s="10" t="str">
        <f>'چك ليست آديت فرايند'!B29</f>
        <v>لطفاً امتیاز را انتخاب نمائید</v>
      </c>
      <c r="B25" s="132">
        <v>3</v>
      </c>
      <c r="C25" s="161" t="s">
        <v>324</v>
      </c>
      <c r="D25" s="130" t="s">
        <v>93</v>
      </c>
      <c r="E25" s="130" t="s">
        <v>94</v>
      </c>
      <c r="F25" s="148" t="s">
        <v>77</v>
      </c>
      <c r="G25" s="156" t="s">
        <v>42</v>
      </c>
      <c r="H25" s="131">
        <v>19</v>
      </c>
    </row>
    <row r="26" spans="1:8" ht="57">
      <c r="A26" s="10" t="str">
        <f>'چك ليست آديت فرايند'!B30</f>
        <v>لطفاً امتیاز را انتخاب نمائید</v>
      </c>
      <c r="B26" s="132">
        <v>3</v>
      </c>
      <c r="C26" s="161" t="s">
        <v>271</v>
      </c>
      <c r="D26" s="3" t="s">
        <v>98</v>
      </c>
      <c r="E26" s="130" t="s">
        <v>99</v>
      </c>
      <c r="F26" s="148" t="s">
        <v>77</v>
      </c>
      <c r="G26" s="156" t="s">
        <v>42</v>
      </c>
      <c r="H26" s="131">
        <v>20</v>
      </c>
    </row>
    <row r="27" spans="1:8" ht="57">
      <c r="A27" s="10" t="str">
        <f>'چك ليست آديت فرايند'!B31</f>
        <v>لطفاً امتیاز را انتخاب نمائید</v>
      </c>
      <c r="B27" s="132">
        <v>1</v>
      </c>
      <c r="C27" s="161" t="s">
        <v>271</v>
      </c>
      <c r="D27" s="130" t="s">
        <v>101</v>
      </c>
      <c r="E27" s="130" t="s">
        <v>102</v>
      </c>
      <c r="F27" s="148" t="s">
        <v>77</v>
      </c>
      <c r="G27" s="156" t="s">
        <v>42</v>
      </c>
      <c r="H27" s="131">
        <v>21</v>
      </c>
    </row>
    <row r="28" spans="1:8" ht="71.25">
      <c r="A28" s="10" t="str">
        <f>'چك ليست آديت فرايند'!B32</f>
        <v>لطفاً امتیاز را انتخاب نمائید</v>
      </c>
      <c r="B28" s="132">
        <v>2</v>
      </c>
      <c r="C28" s="161" t="s">
        <v>271</v>
      </c>
      <c r="D28" s="130" t="s">
        <v>103</v>
      </c>
      <c r="E28" s="130" t="s">
        <v>104</v>
      </c>
      <c r="F28" s="148" t="s">
        <v>105</v>
      </c>
      <c r="G28" s="156" t="s">
        <v>42</v>
      </c>
      <c r="H28" s="131">
        <v>22</v>
      </c>
    </row>
    <row r="29" spans="1:8" ht="57">
      <c r="A29" s="10" t="str">
        <f>'چك ليست آديت فرايند'!B33</f>
        <v>لطفاً امتیاز را انتخاب نمائید</v>
      </c>
      <c r="B29" s="132">
        <v>4</v>
      </c>
      <c r="C29" s="161" t="s">
        <v>279</v>
      </c>
      <c r="D29" s="130" t="s">
        <v>107</v>
      </c>
      <c r="E29" s="130" t="s">
        <v>108</v>
      </c>
      <c r="F29" s="148" t="s">
        <v>105</v>
      </c>
      <c r="G29" s="156" t="s">
        <v>42</v>
      </c>
      <c r="H29" s="131">
        <v>23</v>
      </c>
    </row>
    <row r="30" spans="1:8" ht="57">
      <c r="A30" s="10" t="str">
        <f>'چك ليست آديت فرايند'!B34</f>
        <v>لطفاً امتیاز را انتخاب نمائید</v>
      </c>
      <c r="B30" s="132">
        <v>4</v>
      </c>
      <c r="C30" s="161" t="s">
        <v>271</v>
      </c>
      <c r="D30" s="3" t="s">
        <v>112</v>
      </c>
      <c r="E30" s="130" t="s">
        <v>326</v>
      </c>
      <c r="F30" s="85" t="s">
        <v>105</v>
      </c>
      <c r="G30" s="156" t="s">
        <v>42</v>
      </c>
      <c r="H30" s="131">
        <v>24</v>
      </c>
    </row>
    <row r="31" spans="1:8" ht="57">
      <c r="A31" s="10" t="str">
        <f>'چك ليست آديت فرايند'!B35</f>
        <v>لطفاً امتیاز را انتخاب نمائید</v>
      </c>
      <c r="B31" s="132">
        <v>2</v>
      </c>
      <c r="C31" s="161" t="s">
        <v>271</v>
      </c>
      <c r="D31" s="130" t="s">
        <v>114</v>
      </c>
      <c r="E31" s="130" t="s">
        <v>115</v>
      </c>
      <c r="F31" s="148" t="s">
        <v>105</v>
      </c>
      <c r="G31" s="156" t="s">
        <v>42</v>
      </c>
      <c r="H31" s="131">
        <v>25</v>
      </c>
    </row>
    <row r="32" spans="1:8" ht="28.5">
      <c r="A32" s="198" t="str">
        <f>'چك ليست آديت فرايند'!B36</f>
        <v>لطفاً امتیاز را انتخاب نمائید</v>
      </c>
      <c r="B32" s="193">
        <v>3</v>
      </c>
      <c r="C32" s="322" t="s">
        <v>271</v>
      </c>
      <c r="D32" s="130" t="s">
        <v>117</v>
      </c>
      <c r="E32" s="173" t="s">
        <v>118</v>
      </c>
      <c r="F32" s="324" t="s">
        <v>105</v>
      </c>
      <c r="G32" s="325" t="s">
        <v>42</v>
      </c>
      <c r="H32" s="194">
        <v>26</v>
      </c>
    </row>
    <row r="33" spans="1:8" ht="28.5">
      <c r="A33" s="200"/>
      <c r="B33" s="193"/>
      <c r="C33" s="328"/>
      <c r="D33" s="130" t="s">
        <v>122</v>
      </c>
      <c r="E33" s="173"/>
      <c r="F33" s="324"/>
      <c r="G33" s="325"/>
      <c r="H33" s="194"/>
    </row>
    <row r="34" spans="1:8" ht="57">
      <c r="A34" s="199"/>
      <c r="B34" s="193"/>
      <c r="C34" s="323"/>
      <c r="D34" s="130" t="s">
        <v>124</v>
      </c>
      <c r="E34" s="173"/>
      <c r="F34" s="324"/>
      <c r="G34" s="325"/>
      <c r="H34" s="194"/>
    </row>
    <row r="35" spans="1:8" ht="28.5">
      <c r="A35" s="198" t="str">
        <f>'چك ليست آديت فرايند'!B39</f>
        <v>لطفاً امتیاز را انتخاب نمائید</v>
      </c>
      <c r="B35" s="193">
        <v>3</v>
      </c>
      <c r="C35" s="322" t="s">
        <v>271</v>
      </c>
      <c r="D35" s="130" t="s">
        <v>126</v>
      </c>
      <c r="E35" s="173" t="s">
        <v>127</v>
      </c>
      <c r="F35" s="324" t="s">
        <v>128</v>
      </c>
      <c r="G35" s="325" t="s">
        <v>42</v>
      </c>
      <c r="H35" s="194">
        <v>27</v>
      </c>
    </row>
    <row r="36" spans="1:8" ht="42.75">
      <c r="A36" s="200"/>
      <c r="B36" s="193"/>
      <c r="C36" s="328"/>
      <c r="D36" s="130" t="s">
        <v>130</v>
      </c>
      <c r="E36" s="173"/>
      <c r="F36" s="324"/>
      <c r="G36" s="325"/>
      <c r="H36" s="194"/>
    </row>
    <row r="37" spans="1:8">
      <c r="A37" s="199"/>
      <c r="B37" s="193"/>
      <c r="C37" s="323"/>
      <c r="D37" s="130" t="s">
        <v>131</v>
      </c>
      <c r="E37" s="173"/>
      <c r="F37" s="324"/>
      <c r="G37" s="325"/>
      <c r="H37" s="194"/>
    </row>
    <row r="38" spans="1:8" ht="57">
      <c r="A38" s="10" t="str">
        <f>'چك ليست آديت فرايند'!B42</f>
        <v>لطفاً امتیاز را انتخاب نمائید</v>
      </c>
      <c r="B38" s="130">
        <v>2</v>
      </c>
      <c r="C38" s="161" t="s">
        <v>279</v>
      </c>
      <c r="D38" s="130"/>
      <c r="E38" s="130" t="s">
        <v>134</v>
      </c>
      <c r="F38" s="148" t="s">
        <v>135</v>
      </c>
      <c r="G38" s="156" t="s">
        <v>42</v>
      </c>
      <c r="H38" s="131">
        <v>28</v>
      </c>
    </row>
    <row r="39" spans="1:8" ht="42.75">
      <c r="A39" s="198" t="str">
        <f>'چك ليست آديت فرايند'!B43</f>
        <v>لطفاً امتیاز را انتخاب نمائید</v>
      </c>
      <c r="B39" s="173">
        <v>2</v>
      </c>
      <c r="C39" s="161" t="s">
        <v>271</v>
      </c>
      <c r="D39" s="3" t="s">
        <v>138</v>
      </c>
      <c r="E39" s="173" t="s">
        <v>139</v>
      </c>
      <c r="F39" s="324" t="s">
        <v>135</v>
      </c>
      <c r="G39" s="325" t="s">
        <v>42</v>
      </c>
      <c r="H39" s="194">
        <v>29</v>
      </c>
    </row>
    <row r="40" spans="1:8" ht="57">
      <c r="A40" s="200"/>
      <c r="B40" s="173"/>
      <c r="C40" s="161" t="s">
        <v>279</v>
      </c>
      <c r="D40" s="130" t="s">
        <v>141</v>
      </c>
      <c r="E40" s="173"/>
      <c r="F40" s="324"/>
      <c r="G40" s="325"/>
      <c r="H40" s="194"/>
    </row>
    <row r="41" spans="1:8" ht="57">
      <c r="A41" s="199"/>
      <c r="B41" s="173"/>
      <c r="C41" s="161" t="s">
        <v>325</v>
      </c>
      <c r="D41" s="130" t="s">
        <v>75</v>
      </c>
      <c r="E41" s="173"/>
      <c r="F41" s="324"/>
      <c r="G41" s="325"/>
      <c r="H41" s="194"/>
    </row>
    <row r="42" spans="1:8" ht="57">
      <c r="A42" s="10" t="str">
        <f>'چك ليست آديت فرايند'!B46</f>
        <v>لطفاً امتیاز را انتخاب نمائید</v>
      </c>
      <c r="B42" s="130">
        <v>5</v>
      </c>
      <c r="C42" s="161" t="s">
        <v>277</v>
      </c>
      <c r="D42" s="130" t="s">
        <v>145</v>
      </c>
      <c r="E42" s="130" t="s">
        <v>318</v>
      </c>
      <c r="F42" s="148" t="s">
        <v>144</v>
      </c>
      <c r="G42" s="156" t="s">
        <v>12</v>
      </c>
      <c r="H42" s="131">
        <v>30</v>
      </c>
    </row>
    <row r="43" spans="1:8" ht="57">
      <c r="A43" s="10" t="str">
        <f>'چك ليست آديت فرايند'!B47</f>
        <v>لطفاً امتیاز را انتخاب نمائید</v>
      </c>
      <c r="B43" s="130">
        <v>5</v>
      </c>
      <c r="C43" s="161" t="s">
        <v>277</v>
      </c>
      <c r="D43" s="130" t="s">
        <v>148</v>
      </c>
      <c r="E43" s="129" t="s">
        <v>149</v>
      </c>
      <c r="F43" s="159" t="s">
        <v>144</v>
      </c>
      <c r="G43" s="156" t="s">
        <v>12</v>
      </c>
      <c r="H43" s="131">
        <v>31</v>
      </c>
    </row>
    <row r="44" spans="1:8" ht="57">
      <c r="A44" s="10" t="str">
        <f>'چك ليست آديت فرايند'!B48</f>
        <v>لطفاً امتیاز را انتخاب نمائید</v>
      </c>
      <c r="B44" s="130">
        <v>3</v>
      </c>
      <c r="C44" s="161" t="s">
        <v>277</v>
      </c>
      <c r="D44" s="130" t="s">
        <v>152</v>
      </c>
      <c r="E44" s="130" t="s">
        <v>153</v>
      </c>
      <c r="F44" s="148" t="s">
        <v>144</v>
      </c>
      <c r="G44" s="156" t="s">
        <v>12</v>
      </c>
      <c r="H44" s="131">
        <v>32</v>
      </c>
    </row>
    <row r="45" spans="1:8">
      <c r="F45" s="160"/>
      <c r="G45" s="160"/>
    </row>
  </sheetData>
  <sortState columnSort="1" ref="J5:V11">
    <sortCondition descending="1" ref="J10:V10"/>
  </sortState>
  <mergeCells count="56">
    <mergeCell ref="B39:B41"/>
    <mergeCell ref="E39:E41"/>
    <mergeCell ref="F39:F41"/>
    <mergeCell ref="G39:G41"/>
    <mergeCell ref="H39:H41"/>
    <mergeCell ref="B35:B37"/>
    <mergeCell ref="C35:C37"/>
    <mergeCell ref="E35:E37"/>
    <mergeCell ref="F35:F37"/>
    <mergeCell ref="H35:H37"/>
    <mergeCell ref="G35:G37"/>
    <mergeCell ref="H32:H34"/>
    <mergeCell ref="H19:H20"/>
    <mergeCell ref="B22:B23"/>
    <mergeCell ref="C22:C23"/>
    <mergeCell ref="E22:E23"/>
    <mergeCell ref="F22:F23"/>
    <mergeCell ref="G22:G23"/>
    <mergeCell ref="H22:H23"/>
    <mergeCell ref="B32:B34"/>
    <mergeCell ref="C32:C34"/>
    <mergeCell ref="E32:E34"/>
    <mergeCell ref="F32:F34"/>
    <mergeCell ref="G32:G34"/>
    <mergeCell ref="H15:H16"/>
    <mergeCell ref="B19:B20"/>
    <mergeCell ref="C19:C20"/>
    <mergeCell ref="E19:E20"/>
    <mergeCell ref="F19:F20"/>
    <mergeCell ref="G19:G20"/>
    <mergeCell ref="B15:B16"/>
    <mergeCell ref="C15:C16"/>
    <mergeCell ref="E15:E16"/>
    <mergeCell ref="F15:F16"/>
    <mergeCell ref="G15:G16"/>
    <mergeCell ref="H4:H5"/>
    <mergeCell ref="A2:A3"/>
    <mergeCell ref="B2:B3"/>
    <mergeCell ref="C2:C3"/>
    <mergeCell ref="D2:D3"/>
    <mergeCell ref="H2:H3"/>
    <mergeCell ref="E2:E3"/>
    <mergeCell ref="F2:F3"/>
    <mergeCell ref="G2:G3"/>
    <mergeCell ref="B4:B5"/>
    <mergeCell ref="C4:C5"/>
    <mergeCell ref="E4:E5"/>
    <mergeCell ref="F4:F5"/>
    <mergeCell ref="G4:G5"/>
    <mergeCell ref="A39:A41"/>
    <mergeCell ref="A32:A34"/>
    <mergeCell ref="A22:A23"/>
    <mergeCell ref="A19:A20"/>
    <mergeCell ref="A4:A5"/>
    <mergeCell ref="A15:A16"/>
    <mergeCell ref="A35:A37"/>
  </mergeCells>
  <dataValidations disablePrompts="1" count="1">
    <dataValidation type="list" allowBlank="1" showInputMessage="1" showErrorMessage="1" sqref="D11">
      <formula1>$K$6:$K$10</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4</vt:i4>
      </vt:variant>
      <vt:variant>
        <vt:lpstr>Charts</vt:lpstr>
      </vt:variant>
      <vt:variant>
        <vt:i4>1</vt:i4>
      </vt:variant>
      <vt:variant>
        <vt:lpstr>Named Ranges</vt:lpstr>
      </vt:variant>
      <vt:variant>
        <vt:i4>3</vt:i4>
      </vt:variant>
    </vt:vector>
  </HeadingPairs>
  <TitlesOfParts>
    <vt:vector size="8" baseType="lpstr">
      <vt:lpstr>چك ليست آديت فرايند</vt:lpstr>
      <vt:lpstr>چك ليست fire wall</vt:lpstr>
      <vt:lpstr>برگه ثبت مغایرت</vt:lpstr>
      <vt:lpstr>محاسبات</vt:lpstr>
      <vt:lpstr>نمودار</vt:lpstr>
      <vt:lpstr>'چك ليست آديت فرايند'!Print_Area</vt:lpstr>
      <vt:lpstr>محاسبات!Print_Area</vt:lpstr>
      <vt:lpstr>'چك ليست آديت فرايند'!Print_Titles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861376</dc:creator>
  <cp:lastModifiedBy>lm</cp:lastModifiedBy>
  <cp:lastPrinted>2015-11-21T04:39:57Z</cp:lastPrinted>
  <dcterms:created xsi:type="dcterms:W3CDTF">2015-09-20T02:56:19Z</dcterms:created>
  <dcterms:modified xsi:type="dcterms:W3CDTF">2016-06-21T07:38:47Z</dcterms:modified>
</cp:coreProperties>
</file>