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14175" windowHeight="7875"/>
  </bookViews>
  <sheets>
    <sheet name="سازمان عملی مدارس" sheetId="1" r:id="rId1"/>
    <sheet name="جدول پیش بینی کلاس و درس" sheetId="3" r:id="rId2"/>
  </sheets>
  <calcPr calcId="125725"/>
</workbook>
</file>

<file path=xl/calcChain.xml><?xml version="1.0" encoding="utf-8"?>
<calcChain xmlns="http://schemas.openxmlformats.org/spreadsheetml/2006/main">
  <c r="AV25" i="3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AB24" s="1"/>
  <c r="AI23"/>
  <c r="AB23"/>
  <c r="C23"/>
  <c r="AU22"/>
  <c r="AT22"/>
  <c r="AS22"/>
  <c r="AR22"/>
  <c r="AQ22"/>
  <c r="AP22"/>
  <c r="AO22"/>
  <c r="AN22"/>
  <c r="AM22"/>
  <c r="AL22"/>
  <c r="AK22"/>
  <c r="AJ22"/>
  <c r="AH22"/>
  <c r="AG22"/>
  <c r="AF22"/>
  <c r="AE22"/>
  <c r="AD22"/>
  <c r="AV22" s="1"/>
  <c r="AB22"/>
  <c r="AU21"/>
  <c r="AT21"/>
  <c r="AS21"/>
  <c r="AR21"/>
  <c r="AQ21"/>
  <c r="AP21"/>
  <c r="AO21"/>
  <c r="AN21"/>
  <c r="AM21"/>
  <c r="AL21"/>
  <c r="AK21"/>
  <c r="AJ21"/>
  <c r="AH21"/>
  <c r="AG21"/>
  <c r="AF21"/>
  <c r="AE21"/>
  <c r="AD21"/>
  <c r="AV21" s="1"/>
  <c r="AB21"/>
  <c r="AU20"/>
  <c r="AT20"/>
  <c r="AS20"/>
  <c r="AR20"/>
  <c r="AQ20"/>
  <c r="AP20"/>
  <c r="AO20"/>
  <c r="AN20"/>
  <c r="AM20"/>
  <c r="AL20"/>
  <c r="AK20"/>
  <c r="AJ20"/>
  <c r="AH20"/>
  <c r="AG20"/>
  <c r="AF20"/>
  <c r="AE20"/>
  <c r="AD20"/>
  <c r="AV20" s="1"/>
  <c r="AB20"/>
  <c r="AU19"/>
  <c r="AT19"/>
  <c r="AS19"/>
  <c r="AR19"/>
  <c r="AQ19"/>
  <c r="AP19"/>
  <c r="AO19"/>
  <c r="AN19"/>
  <c r="AM19"/>
  <c r="AL19"/>
  <c r="AK19"/>
  <c r="AJ19"/>
  <c r="AH19"/>
  <c r="AG19"/>
  <c r="AF19"/>
  <c r="AE19"/>
  <c r="AD19"/>
  <c r="AV19" s="1"/>
  <c r="AB19"/>
  <c r="AU18"/>
  <c r="AU23" s="1"/>
  <c r="AT18"/>
  <c r="AT23" s="1"/>
  <c r="AS18"/>
  <c r="AS23" s="1"/>
  <c r="AR18"/>
  <c r="AR23" s="1"/>
  <c r="AQ18"/>
  <c r="AQ23" s="1"/>
  <c r="AP18"/>
  <c r="AP23" s="1"/>
  <c r="AO18"/>
  <c r="AO23" s="1"/>
  <c r="AN18"/>
  <c r="AN23" s="1"/>
  <c r="AM18"/>
  <c r="AM23" s="1"/>
  <c r="AL18"/>
  <c r="AL23" s="1"/>
  <c r="AK18"/>
  <c r="AK23" s="1"/>
  <c r="AJ18"/>
  <c r="AJ23" s="1"/>
  <c r="AH18"/>
  <c r="AH23" s="1"/>
  <c r="AG18"/>
  <c r="AG23" s="1"/>
  <c r="AF18"/>
  <c r="AF23" s="1"/>
  <c r="AE18"/>
  <c r="AE23" s="1"/>
  <c r="AD18"/>
  <c r="AD23" s="1"/>
  <c r="AB18"/>
  <c r="AB17"/>
  <c r="C17"/>
  <c r="AU16"/>
  <c r="AT16"/>
  <c r="AS16"/>
  <c r="AR16"/>
  <c r="AQ16"/>
  <c r="AP16"/>
  <c r="AO16"/>
  <c r="AN16"/>
  <c r="AM16"/>
  <c r="AL16"/>
  <c r="AK16"/>
  <c r="AJ16"/>
  <c r="AH16"/>
  <c r="AG16"/>
  <c r="AF16"/>
  <c r="AE16"/>
  <c r="AD16"/>
  <c r="AV16" s="1"/>
  <c r="AB16"/>
  <c r="AU15"/>
  <c r="AT15"/>
  <c r="AS15"/>
  <c r="AR15"/>
  <c r="AQ15"/>
  <c r="AP15"/>
  <c r="AO15"/>
  <c r="AN15"/>
  <c r="AM15"/>
  <c r="AL15"/>
  <c r="AK15"/>
  <c r="AJ15"/>
  <c r="AH15"/>
  <c r="AG15"/>
  <c r="AF15"/>
  <c r="AE15"/>
  <c r="AD15"/>
  <c r="AV15" s="1"/>
  <c r="AB15"/>
  <c r="AU14"/>
  <c r="AT14"/>
  <c r="AS14"/>
  <c r="AR14"/>
  <c r="AQ14"/>
  <c r="AP14"/>
  <c r="AO14"/>
  <c r="AN14"/>
  <c r="AM14"/>
  <c r="AL14"/>
  <c r="AK14"/>
  <c r="AJ14"/>
  <c r="AH14"/>
  <c r="AG14"/>
  <c r="AF14"/>
  <c r="AE14"/>
  <c r="AD14"/>
  <c r="AV14" s="1"/>
  <c r="AB14"/>
  <c r="AU13"/>
  <c r="AT13"/>
  <c r="AS13"/>
  <c r="AR13"/>
  <c r="AQ13"/>
  <c r="AP13"/>
  <c r="AO13"/>
  <c r="AN13"/>
  <c r="AM13"/>
  <c r="AL13"/>
  <c r="AK13"/>
  <c r="AJ13"/>
  <c r="AH13"/>
  <c r="AG13"/>
  <c r="AF13"/>
  <c r="AE13"/>
  <c r="AD13"/>
  <c r="AV13" s="1"/>
  <c r="AB13"/>
  <c r="AU12"/>
  <c r="AT12"/>
  <c r="AS12"/>
  <c r="AR12"/>
  <c r="AQ12"/>
  <c r="AP12"/>
  <c r="AO12"/>
  <c r="AN12"/>
  <c r="AM12"/>
  <c r="AL12"/>
  <c r="AK12"/>
  <c r="AJ12"/>
  <c r="AI12"/>
  <c r="AI17" s="1"/>
  <c r="AH12"/>
  <c r="AG12"/>
  <c r="AF12"/>
  <c r="AE12"/>
  <c r="AD12"/>
  <c r="AV12" s="1"/>
  <c r="AB12"/>
  <c r="AU11"/>
  <c r="AU17" s="1"/>
  <c r="AT11"/>
  <c r="AT17" s="1"/>
  <c r="AS11"/>
  <c r="AS17" s="1"/>
  <c r="AR11"/>
  <c r="AR17" s="1"/>
  <c r="AQ11"/>
  <c r="AQ17" s="1"/>
  <c r="AP11"/>
  <c r="AP17" s="1"/>
  <c r="AO11"/>
  <c r="AO17" s="1"/>
  <c r="AN11"/>
  <c r="AN17" s="1"/>
  <c r="AM11"/>
  <c r="AM17" s="1"/>
  <c r="AL11"/>
  <c r="AL17" s="1"/>
  <c r="AK11"/>
  <c r="AK17" s="1"/>
  <c r="AJ11"/>
  <c r="AJ17" s="1"/>
  <c r="AH11"/>
  <c r="AH17" s="1"/>
  <c r="AG11"/>
  <c r="AG17" s="1"/>
  <c r="AF11"/>
  <c r="AF17" s="1"/>
  <c r="AE11"/>
  <c r="AE17" s="1"/>
  <c r="AD11"/>
  <c r="AD17" s="1"/>
  <c r="AB11"/>
  <c r="AB10"/>
  <c r="C10"/>
  <c r="AU9"/>
  <c r="AT9"/>
  <c r="AS9"/>
  <c r="AR9"/>
  <c r="AQ9"/>
  <c r="AP9"/>
  <c r="AO9"/>
  <c r="AN9"/>
  <c r="AM9"/>
  <c r="AL9"/>
  <c r="AK9"/>
  <c r="AJ9"/>
  <c r="AH9"/>
  <c r="AG9"/>
  <c r="AF9"/>
  <c r="AE9"/>
  <c r="AD9"/>
  <c r="AV9" s="1"/>
  <c r="AB9"/>
  <c r="AU8"/>
  <c r="AT8"/>
  <c r="AS8"/>
  <c r="AR8"/>
  <c r="AQ8"/>
  <c r="AP8"/>
  <c r="AO8"/>
  <c r="AN8"/>
  <c r="AM8"/>
  <c r="AL8"/>
  <c r="AK8"/>
  <c r="AJ8"/>
  <c r="AH8"/>
  <c r="AG8"/>
  <c r="AF8"/>
  <c r="AE8"/>
  <c r="AD8"/>
  <c r="AV8" s="1"/>
  <c r="AB8"/>
  <c r="AU7"/>
  <c r="AT7"/>
  <c r="AS7"/>
  <c r="AR7"/>
  <c r="AQ7"/>
  <c r="AP7"/>
  <c r="AO7"/>
  <c r="AN7"/>
  <c r="AM7"/>
  <c r="AL7"/>
  <c r="AK7"/>
  <c r="AJ7"/>
  <c r="AH7"/>
  <c r="AG7"/>
  <c r="AF7"/>
  <c r="AE7"/>
  <c r="AD7"/>
  <c r="AV7" s="1"/>
  <c r="AB7"/>
  <c r="AU6"/>
  <c r="AT6"/>
  <c r="AS6"/>
  <c r="AR6"/>
  <c r="AQ6"/>
  <c r="AP6"/>
  <c r="AO6"/>
  <c r="AN6"/>
  <c r="AM6"/>
  <c r="AL6"/>
  <c r="AK6"/>
  <c r="AJ6"/>
  <c r="AI6"/>
  <c r="AG6"/>
  <c r="AF6"/>
  <c r="AE6"/>
  <c r="AD6"/>
  <c r="AV6" s="1"/>
  <c r="AB6"/>
  <c r="AU5"/>
  <c r="AT5"/>
  <c r="AS5"/>
  <c r="AR5"/>
  <c r="AQ5"/>
  <c r="AP5"/>
  <c r="AO5"/>
  <c r="AN5"/>
  <c r="AM5"/>
  <c r="AL5"/>
  <c r="AK5"/>
  <c r="AJ5"/>
  <c r="AH5"/>
  <c r="AG5"/>
  <c r="AF5"/>
  <c r="AE5"/>
  <c r="AD5"/>
  <c r="AV5" s="1"/>
  <c r="AB5"/>
  <c r="AU4"/>
  <c r="AU10" s="1"/>
  <c r="AT4"/>
  <c r="AT10" s="1"/>
  <c r="AS4"/>
  <c r="AS10" s="1"/>
  <c r="AR4"/>
  <c r="AR10" s="1"/>
  <c r="AQ4"/>
  <c r="AQ10" s="1"/>
  <c r="AP4"/>
  <c r="AP10" s="1"/>
  <c r="AO4"/>
  <c r="AO10" s="1"/>
  <c r="AN4"/>
  <c r="AN10" s="1"/>
  <c r="AM4"/>
  <c r="AM10" s="1"/>
  <c r="AL4"/>
  <c r="AL10" s="1"/>
  <c r="AK4"/>
  <c r="AK10" s="1"/>
  <c r="AJ4"/>
  <c r="AJ10" s="1"/>
  <c r="AI4"/>
  <c r="AI10" s="1"/>
  <c r="AH4"/>
  <c r="AH10" s="1"/>
  <c r="AG4"/>
  <c r="AG10" s="1"/>
  <c r="AF4"/>
  <c r="AF10" s="1"/>
  <c r="AE4"/>
  <c r="AE10" s="1"/>
  <c r="AD4"/>
  <c r="AD10" s="1"/>
  <c r="AB4"/>
  <c r="E81" i="1"/>
  <c r="E57"/>
  <c r="E116"/>
  <c r="E107"/>
  <c r="E103"/>
  <c r="E98"/>
  <c r="E74"/>
  <c r="C24" i="3" l="1"/>
  <c r="AD24"/>
  <c r="AE24"/>
  <c r="AF24"/>
  <c r="AG24"/>
  <c r="AH24"/>
  <c r="AJ24"/>
  <c r="AK24"/>
  <c r="AL24"/>
  <c r="AM24"/>
  <c r="AN24"/>
  <c r="AO24"/>
  <c r="AP24"/>
  <c r="AQ24"/>
  <c r="AR24"/>
  <c r="AS24"/>
  <c r="AT24"/>
  <c r="AU24"/>
  <c r="AI24"/>
  <c r="AV4"/>
  <c r="AV10" s="1"/>
  <c r="AV11"/>
  <c r="AV17" s="1"/>
  <c r="AV18"/>
  <c r="AV23" s="1"/>
  <c r="AV24" s="1"/>
  <c r="E93" i="1"/>
  <c r="AI26" i="3" l="1"/>
  <c r="B38" i="1"/>
  <c r="AU26" i="3"/>
  <c r="B99" i="1"/>
  <c r="AT26" i="3"/>
  <c r="B71" i="1"/>
  <c r="AS26" i="3"/>
  <c r="B43" i="1"/>
  <c r="AR26" i="3"/>
  <c r="B94" i="1"/>
  <c r="AQ26" i="3"/>
  <c r="B104" i="1"/>
  <c r="AP26" i="3"/>
  <c r="B114" i="1"/>
  <c r="AO26" i="3"/>
  <c r="B82" i="1"/>
  <c r="AN26" i="3"/>
  <c r="B75" i="1"/>
  <c r="AM26" i="3"/>
  <c r="B66" i="1"/>
  <c r="AL26" i="3"/>
  <c r="B88" i="1"/>
  <c r="AK26" i="3"/>
  <c r="B58" i="1"/>
  <c r="AJ26" i="3"/>
  <c r="B48" i="1"/>
  <c r="AH26" i="3"/>
  <c r="B27" i="1"/>
  <c r="AG26" i="3"/>
  <c r="B108" i="1"/>
  <c r="AF26" i="3"/>
  <c r="B21" i="1"/>
  <c r="AE26" i="3"/>
  <c r="B13" i="1"/>
  <c r="AD26" i="3"/>
  <c r="B5" i="1"/>
  <c r="AV26" i="3"/>
  <c r="E20" i="1"/>
  <c r="E26"/>
  <c r="E37"/>
  <c r="E42"/>
  <c r="E47"/>
  <c r="E65"/>
  <c r="E70"/>
  <c r="E87"/>
  <c r="E113"/>
  <c r="E12"/>
  <c r="E117" s="1"/>
  <c r="L81" l="1"/>
  <c r="L37"/>
  <c r="L57"/>
  <c r="L116"/>
  <c r="L93"/>
  <c r="L12"/>
  <c r="L47"/>
  <c r="L70"/>
  <c r="L103"/>
  <c r="L107"/>
  <c r="L113"/>
  <c r="L42"/>
  <c r="L87"/>
  <c r="L20"/>
  <c r="L98"/>
  <c r="L74"/>
  <c r="L65"/>
  <c r="L26"/>
  <c r="B117" l="1"/>
  <c r="M117" s="1"/>
</calcChain>
</file>

<file path=xl/sharedStrings.xml><?xml version="1.0" encoding="utf-8"?>
<sst xmlns="http://schemas.openxmlformats.org/spreadsheetml/2006/main" count="147" uniqueCount="92">
  <si>
    <t>درس</t>
  </si>
  <si>
    <t>كد پرسنلي</t>
  </si>
  <si>
    <t>نام ونام خانوادگي</t>
  </si>
  <si>
    <t>اضافه تدريس</t>
  </si>
  <si>
    <t>تلفن همراه</t>
  </si>
  <si>
    <t>ادبيات</t>
  </si>
  <si>
    <t>جمع ساعت نیاز مدرسه</t>
  </si>
  <si>
    <t>ساعت موظف</t>
  </si>
  <si>
    <t>20ساعته</t>
  </si>
  <si>
    <t>24ساعته</t>
  </si>
  <si>
    <t xml:space="preserve">ديني وقرآن </t>
  </si>
  <si>
    <t>عربی</t>
  </si>
  <si>
    <t>رياضي( ریاضی - جبر و احتمال - حسابان - هندسه )</t>
  </si>
  <si>
    <t>آمار و مدل سازی</t>
  </si>
  <si>
    <t>فیزیک</t>
  </si>
  <si>
    <t>شیمی</t>
  </si>
  <si>
    <t>علوم اجتماعی</t>
  </si>
  <si>
    <t>اقتصاد</t>
  </si>
  <si>
    <t>تاریخ</t>
  </si>
  <si>
    <t>جغرافیا</t>
  </si>
  <si>
    <t>زیست شناسی</t>
  </si>
  <si>
    <t>زمین شناسی</t>
  </si>
  <si>
    <t>روانشناسی</t>
  </si>
  <si>
    <t>فلسفه و منطق</t>
  </si>
  <si>
    <t>زبان خارجه</t>
  </si>
  <si>
    <t>آمادگی دفاعی</t>
  </si>
  <si>
    <t>معاون آموزشی</t>
  </si>
  <si>
    <t>معاون اجرایی</t>
  </si>
  <si>
    <t>معاون فناوری</t>
  </si>
  <si>
    <t>ساعت تدریس</t>
  </si>
  <si>
    <t>جمع</t>
  </si>
  <si>
    <t>کسری ساعت موظف</t>
  </si>
  <si>
    <t>مبانی کامپیوتر
 ( سوم ریاضی )</t>
  </si>
  <si>
    <t>جمع ساعت</t>
  </si>
  <si>
    <t>اختصاص یافته</t>
  </si>
  <si>
    <t>اختلاف</t>
  </si>
  <si>
    <t>امتیاز سازماندهی</t>
  </si>
  <si>
    <t xml:space="preserve">توجه اسامي دبيرانی كه به نوعي در سال تحصيلي آتي از آن مدرسه خارج خواهندشد با ذكر دليل خروج (اعم ازبازنشتگي-پيش ازموعد-مرخصي-انتقال) درزيرقيد نماييد
 1-                                                       (دلیل خروج:                                       )      2-                                                   (دلیل خروج:                                       )   3-                                                     (دلیل خروج:                                       )   4-                                      (دلیل خروج:                                       )
  مدیرآموزشگاه مهروامضاء نام ونام خانوادگی    
</t>
  </si>
  <si>
    <t>جدول پيش بيني نيروي انساني و ساعات درس (سازمان عملی ) دبيرستان :                           کد آموزشگاه:                                 سالتحصيلي95-94</t>
  </si>
  <si>
    <t xml:space="preserve"> میزان ساعت موظف در سایر آموزشگاهها</t>
  </si>
  <si>
    <t>نام سایر آموزشگاهها</t>
  </si>
  <si>
    <r>
      <t>تعداد کلاسهای دایر</t>
    </r>
    <r>
      <rPr>
        <sz val="14"/>
        <color indexed="10"/>
        <rFont val="B Koodak"/>
        <charset val="178"/>
      </rPr>
      <t xml:space="preserve"> سال تحصیلی 94-95
را در جدول ذیل وارد کنید:</t>
    </r>
  </si>
  <si>
    <t>نام مدرسه:</t>
  </si>
  <si>
    <t>نیاز به تفکیک گروههای تدریس</t>
  </si>
  <si>
    <t>دین و</t>
  </si>
  <si>
    <t>ادبیات</t>
  </si>
  <si>
    <t>زبان</t>
  </si>
  <si>
    <t>ریاضی و</t>
  </si>
  <si>
    <t>زیست</t>
  </si>
  <si>
    <t>علوم</t>
  </si>
  <si>
    <t>آمادگی</t>
  </si>
  <si>
    <t>فلسفه و</t>
  </si>
  <si>
    <t>زمین</t>
  </si>
  <si>
    <t>رایانه</t>
  </si>
  <si>
    <t>دروس</t>
  </si>
  <si>
    <t>تربیت</t>
  </si>
  <si>
    <t>هنر</t>
  </si>
  <si>
    <t>حرفه و</t>
  </si>
  <si>
    <t>دین و زندگی</t>
  </si>
  <si>
    <t>ادبیات فارسی</t>
  </si>
  <si>
    <t>زبان خارجی</t>
  </si>
  <si>
    <t xml:space="preserve">ریاضی </t>
  </si>
  <si>
    <t>آمار</t>
  </si>
  <si>
    <t>مبانی کامپبوتر</t>
  </si>
  <si>
    <t>جمع گروهها</t>
  </si>
  <si>
    <t>پایه - شاخه - رشته</t>
  </si>
  <si>
    <t>تعداد کلاس</t>
  </si>
  <si>
    <t>زندگی</t>
  </si>
  <si>
    <t>فارسی</t>
  </si>
  <si>
    <t>خارجی</t>
  </si>
  <si>
    <t>اجتماعی</t>
  </si>
  <si>
    <t>دفاعی</t>
  </si>
  <si>
    <t>منطق</t>
  </si>
  <si>
    <t>شناسی</t>
  </si>
  <si>
    <t>انتخابی</t>
  </si>
  <si>
    <t>پرورشی</t>
  </si>
  <si>
    <t>بدنی</t>
  </si>
  <si>
    <t>تجربی</t>
  </si>
  <si>
    <t>فن</t>
  </si>
  <si>
    <t>گروهها</t>
  </si>
  <si>
    <t>پایه دوم</t>
  </si>
  <si>
    <t>رياضي فيزيك</t>
  </si>
  <si>
    <t>علوم تجربي</t>
  </si>
  <si>
    <t>علوم انساني</t>
  </si>
  <si>
    <t>علوم و معارف اسلامی</t>
  </si>
  <si>
    <t>فنی و حرفه ای</t>
  </si>
  <si>
    <t>کاردانش</t>
  </si>
  <si>
    <t>پایه سوم</t>
  </si>
  <si>
    <t xml:space="preserve">پایه چهارم </t>
  </si>
  <si>
    <t>تعداد کل کلاسهای دایر</t>
  </si>
  <si>
    <t>موظف(نیروی موجود براساس ابلاغ سال قبل)</t>
  </si>
  <si>
    <t>مازاد یا کمبود نیرو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</si>
</sst>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178"/>
      <scheme val="minor"/>
    </font>
    <font>
      <sz val="12"/>
      <color theme="1"/>
      <name val="B Titr"/>
      <charset val="178"/>
    </font>
    <font>
      <sz val="16"/>
      <color theme="1"/>
      <name val="B Titr"/>
      <charset val="178"/>
    </font>
    <font>
      <sz val="18"/>
      <color theme="1"/>
      <name val="B Titr"/>
      <charset val="178"/>
    </font>
    <font>
      <sz val="14"/>
      <color theme="1"/>
      <name val="B Titr"/>
      <charset val="178"/>
    </font>
    <font>
      <sz val="14"/>
      <color rgb="FFFF0000"/>
      <name val="B Koodak"/>
      <charset val="178"/>
    </font>
    <font>
      <sz val="14"/>
      <color indexed="10"/>
      <name val="B Koodak"/>
      <charset val="178"/>
    </font>
    <font>
      <sz val="11"/>
      <color theme="1"/>
      <name val="B Titr"/>
      <charset val="178"/>
    </font>
    <font>
      <sz val="11"/>
      <color theme="1"/>
      <name val="2  Titr"/>
      <charset val="178"/>
    </font>
    <font>
      <sz val="10"/>
      <color theme="1"/>
      <name val="2  Lotus"/>
      <charset val="178"/>
    </font>
    <font>
      <sz val="12"/>
      <color theme="1"/>
      <name val="2  Titr"/>
      <charset val="178"/>
    </font>
    <font>
      <sz val="12"/>
      <name val="2  Titr"/>
      <charset val="178"/>
    </font>
    <font>
      <b/>
      <sz val="14"/>
      <color theme="1"/>
      <name val="Calibri"/>
      <family val="2"/>
      <scheme val="minor"/>
    </font>
    <font>
      <b/>
      <sz val="18"/>
      <color rgb="FFFF0000"/>
      <name val="2  Sara"/>
      <charset val="178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indexed="64"/>
      </patternFill>
    </fill>
    <fill>
      <patternFill patternType="lightUp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3" tint="0.39991454817346722"/>
      </right>
      <top/>
      <bottom/>
      <diagonal/>
    </border>
    <border>
      <left style="thin">
        <color theme="3" tint="0.39991454817346722"/>
      </left>
      <right style="thin">
        <color theme="3" tint="0.39991454817346722"/>
      </right>
      <top/>
      <bottom style="thin">
        <color theme="3" tint="0.39991454817346722"/>
      </bottom>
      <diagonal/>
    </border>
    <border>
      <left/>
      <right style="thin">
        <color theme="3" tint="0.39994506668294322"/>
      </right>
      <top/>
      <bottom style="thin">
        <color theme="3" tint="0.39994506668294322"/>
      </bottom>
      <diagonal/>
    </border>
    <border>
      <left style="thin">
        <color theme="3" tint="0.39994506668294322"/>
      </left>
      <right style="thin">
        <color theme="3" tint="0.39994506668294322"/>
      </right>
      <top/>
      <bottom style="thin">
        <color theme="3" tint="0.39994506668294322"/>
      </bottom>
      <diagonal/>
    </border>
    <border>
      <left style="thin">
        <color theme="3" tint="0.39991454817346722"/>
      </left>
      <right style="thin">
        <color theme="3" tint="0.39991454817346722"/>
      </right>
      <top style="thin">
        <color theme="3" tint="0.39991454817346722"/>
      </top>
      <bottom style="thin">
        <color theme="3" tint="0.39991454817346722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0" xfId="0" applyAlignment="1">
      <alignment horizontal="center" vertical="center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6" borderId="1" xfId="0" applyFont="1" applyFill="1" applyBorder="1" applyAlignment="1" applyProtection="1">
      <alignment horizontal="center"/>
      <protection locked="0"/>
    </xf>
    <xf numFmtId="0" fontId="2" fillId="7" borderId="1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2" fillId="7" borderId="1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/>
    </xf>
    <xf numFmtId="0" fontId="2" fillId="5" borderId="1" xfId="0" applyFont="1" applyFill="1" applyBorder="1" applyAlignment="1" applyProtection="1">
      <alignment horizontal="center"/>
    </xf>
    <xf numFmtId="0" fontId="2" fillId="6" borderId="1" xfId="0" applyFont="1" applyFill="1" applyBorder="1" applyAlignment="1" applyProtection="1">
      <alignment horizontal="center"/>
    </xf>
    <xf numFmtId="0" fontId="2" fillId="6" borderId="1" xfId="0" applyFont="1" applyFill="1" applyBorder="1" applyAlignment="1" applyProtection="1">
      <alignment horizontal="center" vertical="center"/>
    </xf>
    <xf numFmtId="0" fontId="2" fillId="6" borderId="2" xfId="0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6" borderId="2" xfId="0" applyFont="1" applyFill="1" applyBorder="1" applyAlignment="1" applyProtection="1">
      <alignment horizontal="center"/>
    </xf>
    <xf numFmtId="0" fontId="2" fillId="6" borderId="2" xfId="0" applyFont="1" applyFill="1" applyBorder="1" applyAlignment="1" applyProtection="1">
      <alignment horizontal="center"/>
    </xf>
    <xf numFmtId="0" fontId="7" fillId="0" borderId="0" xfId="0" applyFont="1" applyAlignment="1" applyProtection="1">
      <alignment horizontal="center" vertical="center"/>
      <protection locked="0"/>
    </xf>
    <xf numFmtId="0" fontId="9" fillId="0" borderId="15" xfId="0" applyFont="1" applyBorder="1" applyAlignment="1" applyProtection="1">
      <alignment horizontal="center" vertical="center"/>
      <protection locked="0"/>
    </xf>
    <xf numFmtId="0" fontId="9" fillId="0" borderId="16" xfId="0" applyFont="1" applyBorder="1" applyAlignment="1" applyProtection="1">
      <alignment horizontal="center" vertical="center"/>
      <protection locked="0"/>
    </xf>
    <xf numFmtId="0" fontId="9" fillId="0" borderId="18" xfId="0" applyFont="1" applyBorder="1" applyAlignment="1" applyProtection="1">
      <alignment horizontal="center" vertical="center"/>
      <protection locked="0"/>
    </xf>
    <xf numFmtId="0" fontId="9" fillId="0" borderId="19" xfId="0" applyFont="1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11" fillId="8" borderId="17" xfId="0" applyFont="1" applyFill="1" applyBorder="1" applyAlignment="1" applyProtection="1">
      <alignment horizontal="center" vertical="center" wrapText="1"/>
    </xf>
    <xf numFmtId="0" fontId="10" fillId="0" borderId="17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10" fillId="0" borderId="17" xfId="0" applyFont="1" applyBorder="1" applyAlignment="1" applyProtection="1">
      <alignment horizontal="center" vertical="center"/>
    </xf>
    <xf numFmtId="0" fontId="0" fillId="2" borderId="17" xfId="0" applyFill="1" applyBorder="1" applyAlignment="1" applyProtection="1">
      <alignment horizontal="center" vertical="center"/>
    </xf>
    <xf numFmtId="0" fontId="11" fillId="9" borderId="17" xfId="0" applyFont="1" applyFill="1" applyBorder="1" applyAlignment="1" applyProtection="1">
      <alignment horizontal="center" vertical="center" wrapText="1"/>
    </xf>
    <xf numFmtId="0" fontId="11" fillId="3" borderId="17" xfId="0" applyFont="1" applyFill="1" applyBorder="1" applyAlignment="1" applyProtection="1">
      <alignment horizontal="center" vertical="center" wrapText="1"/>
    </xf>
    <xf numFmtId="0" fontId="0" fillId="3" borderId="17" xfId="0" applyFill="1" applyBorder="1" applyAlignment="1" applyProtection="1">
      <alignment horizontal="center" vertical="center"/>
    </xf>
    <xf numFmtId="0" fontId="0" fillId="10" borderId="21" xfId="0" applyFill="1" applyBorder="1" applyAlignment="1" applyProtection="1">
      <alignment horizontal="center" vertical="center"/>
      <protection locked="0"/>
    </xf>
    <xf numFmtId="0" fontId="0" fillId="10" borderId="22" xfId="0" applyFill="1" applyBorder="1" applyAlignment="1" applyProtection="1">
      <alignment horizontal="center" vertical="center"/>
      <protection locked="0"/>
    </xf>
    <xf numFmtId="0" fontId="0" fillId="10" borderId="23" xfId="0" applyFill="1" applyBorder="1" applyAlignment="1" applyProtection="1">
      <alignment horizontal="center" vertical="center"/>
      <protection locked="0"/>
    </xf>
    <xf numFmtId="0" fontId="0" fillId="10" borderId="0" xfId="0" applyFill="1" applyAlignment="1" applyProtection="1">
      <alignment horizontal="center" vertical="center"/>
    </xf>
    <xf numFmtId="0" fontId="0" fillId="10" borderId="24" xfId="0" applyFill="1" applyBorder="1" applyAlignment="1" applyProtection="1">
      <alignment horizontal="center" vertical="center"/>
      <protection locked="0"/>
    </xf>
    <xf numFmtId="0" fontId="0" fillId="10" borderId="24" xfId="0" applyFill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</xf>
    <xf numFmtId="0" fontId="2" fillId="4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0" fontId="2" fillId="4" borderId="1" xfId="0" applyFont="1" applyFill="1" applyBorder="1" applyAlignment="1" applyProtection="1">
      <alignment horizontal="center" vertical="center"/>
    </xf>
    <xf numFmtId="0" fontId="2" fillId="4" borderId="5" xfId="0" applyFont="1" applyFill="1" applyBorder="1" applyAlignment="1" applyProtection="1">
      <alignment horizontal="center" vertical="center" wrapText="1"/>
    </xf>
    <xf numFmtId="0" fontId="2" fillId="4" borderId="6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6" borderId="2" xfId="0" applyFont="1" applyFill="1" applyBorder="1" applyAlignment="1" applyProtection="1">
      <alignment horizontal="center"/>
    </xf>
    <xf numFmtId="0" fontId="2" fillId="6" borderId="4" xfId="0" applyFont="1" applyFill="1" applyBorder="1" applyAlignment="1" applyProtection="1">
      <alignment horizontal="center"/>
    </xf>
    <xf numFmtId="0" fontId="1" fillId="0" borderId="1" xfId="0" applyFont="1" applyBorder="1" applyAlignment="1" applyProtection="1">
      <alignment horizontal="right" vertical="center" wrapText="1"/>
      <protection locked="0"/>
    </xf>
    <xf numFmtId="0" fontId="9" fillId="0" borderId="15" xfId="0" applyFont="1" applyBorder="1" applyAlignment="1" applyProtection="1">
      <alignment horizontal="center" vertical="center" wrapText="1"/>
    </xf>
    <xf numFmtId="0" fontId="9" fillId="0" borderId="18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</xf>
    <xf numFmtId="0" fontId="7" fillId="3" borderId="5" xfId="0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Alignment="1" applyProtection="1">
      <alignment horizontal="center" vertical="center"/>
      <protection locked="0"/>
    </xf>
    <xf numFmtId="0" fontId="12" fillId="10" borderId="0" xfId="0" applyNumberFormat="1" applyFont="1" applyFill="1" applyBorder="1" applyAlignment="1" applyProtection="1">
      <alignment horizontal="center" vertical="center" shrinkToFit="1"/>
    </xf>
    <xf numFmtId="0" fontId="12" fillId="10" borderId="20" xfId="0" applyNumberFormat="1" applyFont="1" applyFill="1" applyBorder="1" applyAlignment="1" applyProtection="1">
      <alignment horizontal="center" vertical="center" shrinkToFit="1"/>
    </xf>
    <xf numFmtId="0" fontId="13" fillId="10" borderId="0" xfId="0" applyFont="1" applyFill="1" applyBorder="1" applyAlignment="1" applyProtection="1">
      <alignment horizontal="center" vertical="center"/>
    </xf>
    <xf numFmtId="0" fontId="13" fillId="10" borderId="20" xfId="0" applyFont="1" applyFill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/>
      <protection locked="0"/>
    </xf>
    <xf numFmtId="0" fontId="10" fillId="8" borderId="17" xfId="0" applyFont="1" applyFill="1" applyBorder="1" applyAlignment="1" applyProtection="1">
      <alignment horizontal="center" vertical="center"/>
    </xf>
    <xf numFmtId="0" fontId="10" fillId="9" borderId="17" xfId="0" applyFont="1" applyFill="1" applyBorder="1" applyAlignment="1" applyProtection="1">
      <alignment horizontal="center" vertical="center"/>
    </xf>
    <xf numFmtId="0" fontId="10" fillId="3" borderId="17" xfId="0" applyFont="1" applyFill="1" applyBorder="1" applyAlignment="1" applyProtection="1">
      <alignment horizontal="center" vertical="center"/>
    </xf>
    <xf numFmtId="0" fontId="8" fillId="0" borderId="17" xfId="0" applyFon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66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M129"/>
  <sheetViews>
    <sheetView rightToLeft="1" tabSelected="1" view="pageBreakPreview" zoomScale="80" zoomScaleNormal="100" zoomScaleSheetLayoutView="80" workbookViewId="0">
      <pane xSplit="13" ySplit="4" topLeftCell="N104" activePane="bottomRight" state="frozen"/>
      <selection pane="topRight" activeCell="M1" sqref="M1"/>
      <selection pane="bottomLeft" activeCell="A5" sqref="A5"/>
      <selection pane="bottomRight" activeCell="F104" sqref="F104"/>
    </sheetView>
  </sheetViews>
  <sheetFormatPr defaultRowHeight="32.25"/>
  <cols>
    <col min="1" max="1" width="23" style="8" customWidth="1"/>
    <col min="2" max="2" width="14" style="9" customWidth="1"/>
    <col min="3" max="3" width="20" style="10" customWidth="1"/>
    <col min="4" max="4" width="25.28515625" style="10" customWidth="1"/>
    <col min="5" max="5" width="11.28515625" style="10" customWidth="1"/>
    <col min="6" max="6" width="9.85546875" style="10" customWidth="1"/>
    <col min="7" max="7" width="9.7109375" style="10" customWidth="1"/>
    <col min="8" max="8" width="14.28515625" style="10" customWidth="1"/>
    <col min="9" max="10" width="19.28515625" style="10" customWidth="1"/>
    <col min="11" max="11" width="15.5703125" style="10" customWidth="1"/>
    <col min="12" max="12" width="11" style="10" customWidth="1"/>
    <col min="13" max="13" width="26.140625" style="10" customWidth="1"/>
  </cols>
  <sheetData>
    <row r="1" spans="1:13" ht="15">
      <c r="A1" s="59" t="s">
        <v>38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1"/>
    </row>
    <row r="2" spans="1:13" ht="65.25" customHeight="1" thickBot="1">
      <c r="A2" s="62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4"/>
    </row>
    <row r="3" spans="1:13" s="1" customFormat="1" ht="45" customHeight="1" thickBot="1">
      <c r="A3" s="68" t="s">
        <v>0</v>
      </c>
      <c r="B3" s="66" t="s">
        <v>6</v>
      </c>
      <c r="C3" s="68" t="s">
        <v>1</v>
      </c>
      <c r="D3" s="68" t="s">
        <v>2</v>
      </c>
      <c r="E3" s="66" t="s">
        <v>29</v>
      </c>
      <c r="F3" s="66" t="s">
        <v>7</v>
      </c>
      <c r="G3" s="66"/>
      <c r="H3" s="66" t="s">
        <v>36</v>
      </c>
      <c r="I3" s="69" t="s">
        <v>39</v>
      </c>
      <c r="J3" s="69" t="s">
        <v>40</v>
      </c>
      <c r="K3" s="66" t="s">
        <v>31</v>
      </c>
      <c r="L3" s="66" t="s">
        <v>3</v>
      </c>
      <c r="M3" s="66" t="s">
        <v>4</v>
      </c>
    </row>
    <row r="4" spans="1:13" s="1" customFormat="1" ht="84.75" customHeight="1" thickBot="1">
      <c r="A4" s="68"/>
      <c r="B4" s="66"/>
      <c r="C4" s="68"/>
      <c r="D4" s="68"/>
      <c r="E4" s="66"/>
      <c r="F4" s="14" t="s">
        <v>8</v>
      </c>
      <c r="G4" s="14" t="s">
        <v>9</v>
      </c>
      <c r="H4" s="66"/>
      <c r="I4" s="70"/>
      <c r="J4" s="70"/>
      <c r="K4" s="66"/>
      <c r="L4" s="66"/>
      <c r="M4" s="66"/>
    </row>
    <row r="5" spans="1:13" ht="33" customHeight="1" thickBot="1">
      <c r="A5" s="65" t="s">
        <v>10</v>
      </c>
      <c r="B5" s="67">
        <f>'جدول پیش بینی کلاس و درس'!$AD$24</f>
        <v>0</v>
      </c>
      <c r="C5" s="2"/>
      <c r="D5" s="2"/>
      <c r="E5" s="2"/>
      <c r="F5" s="2"/>
      <c r="G5" s="3"/>
      <c r="H5" s="2"/>
      <c r="I5" s="2"/>
      <c r="J5" s="2"/>
      <c r="K5" s="2"/>
      <c r="L5" s="11"/>
      <c r="M5" s="2"/>
    </row>
    <row r="6" spans="1:13" ht="33" customHeight="1" thickBot="1">
      <c r="A6" s="65"/>
      <c r="B6" s="67"/>
      <c r="C6" s="2"/>
      <c r="D6" s="2"/>
      <c r="E6" s="2"/>
      <c r="F6" s="2"/>
      <c r="G6" s="12"/>
      <c r="H6" s="2"/>
      <c r="I6" s="2"/>
      <c r="J6" s="2"/>
      <c r="K6" s="2"/>
      <c r="L6" s="11"/>
      <c r="M6" s="2"/>
    </row>
    <row r="7" spans="1:13" ht="33" customHeight="1" thickBot="1">
      <c r="A7" s="65"/>
      <c r="B7" s="67"/>
      <c r="C7" s="2"/>
      <c r="D7" s="2"/>
      <c r="E7" s="2"/>
      <c r="F7" s="2"/>
      <c r="G7" s="12"/>
      <c r="H7" s="2"/>
      <c r="I7" s="2"/>
      <c r="J7" s="2"/>
      <c r="K7" s="2"/>
      <c r="L7" s="11"/>
      <c r="M7" s="2"/>
    </row>
    <row r="8" spans="1:13" ht="33" customHeight="1" thickBot="1">
      <c r="A8" s="65"/>
      <c r="B8" s="67"/>
      <c r="C8" s="2"/>
      <c r="D8" s="2"/>
      <c r="E8" s="2"/>
      <c r="F8" s="2"/>
      <c r="G8" s="12"/>
      <c r="H8" s="2"/>
      <c r="I8" s="2"/>
      <c r="J8" s="2"/>
      <c r="K8" s="2"/>
      <c r="L8" s="11"/>
      <c r="M8" s="2"/>
    </row>
    <row r="9" spans="1:13" ht="33" customHeight="1" thickBot="1">
      <c r="A9" s="65"/>
      <c r="B9" s="67"/>
      <c r="C9" s="2"/>
      <c r="D9" s="2"/>
      <c r="E9" s="2"/>
      <c r="F9" s="2"/>
      <c r="G9" s="12"/>
      <c r="H9" s="2"/>
      <c r="I9" s="2"/>
      <c r="J9" s="2"/>
      <c r="K9" s="2"/>
      <c r="L9" s="11"/>
      <c r="M9" s="2"/>
    </row>
    <row r="10" spans="1:13" ht="33" customHeight="1" thickBot="1">
      <c r="A10" s="65"/>
      <c r="B10" s="67"/>
      <c r="C10" s="3"/>
      <c r="D10" s="3"/>
      <c r="E10" s="2"/>
      <c r="F10" s="2"/>
      <c r="G10" s="2"/>
      <c r="H10" s="2"/>
      <c r="I10" s="2"/>
      <c r="J10" s="2"/>
      <c r="K10" s="2"/>
      <c r="L10" s="11"/>
      <c r="M10" s="2"/>
    </row>
    <row r="11" spans="1:13" ht="33" customHeight="1" thickBot="1">
      <c r="A11" s="65"/>
      <c r="B11" s="67"/>
      <c r="C11" s="2"/>
      <c r="D11" s="2"/>
      <c r="E11" s="2"/>
      <c r="F11" s="2"/>
      <c r="G11" s="2"/>
      <c r="H11" s="2"/>
      <c r="I11" s="2"/>
      <c r="J11" s="2"/>
      <c r="K11" s="2"/>
      <c r="L11" s="11"/>
      <c r="M11" s="2"/>
    </row>
    <row r="12" spans="1:13" ht="33" customHeight="1" thickBot="1">
      <c r="A12" s="65"/>
      <c r="B12" s="47" t="s">
        <v>30</v>
      </c>
      <c r="C12" s="48"/>
      <c r="D12" s="49"/>
      <c r="E12" s="15">
        <f>SUM(E5:E11)</f>
        <v>0</v>
      </c>
      <c r="F12" s="16"/>
      <c r="G12" s="16"/>
      <c r="H12" s="16"/>
      <c r="I12" s="16"/>
      <c r="J12" s="16"/>
      <c r="K12" s="16"/>
      <c r="L12" s="17">
        <f>B5-E12</f>
        <v>0</v>
      </c>
      <c r="M12" s="16"/>
    </row>
    <row r="13" spans="1:13" ht="33" customHeight="1" thickBot="1">
      <c r="A13" s="65" t="s">
        <v>5</v>
      </c>
      <c r="B13" s="67">
        <f>'جدول پیش بینی کلاس و درس'!$AE$24</f>
        <v>0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 ht="33" customHeight="1" thickBot="1">
      <c r="A14" s="65"/>
      <c r="B14" s="67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3" ht="33" customHeight="1" thickBot="1">
      <c r="A15" s="65"/>
      <c r="B15" s="67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3" ht="33" customHeight="1" thickBot="1">
      <c r="A16" s="65"/>
      <c r="B16" s="67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 ht="33" customHeight="1" thickBot="1">
      <c r="A17" s="65"/>
      <c r="B17" s="67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3" ht="33" customHeight="1" thickBot="1">
      <c r="A18" s="65"/>
      <c r="B18" s="67"/>
      <c r="C18" s="2"/>
      <c r="D18" s="2"/>
      <c r="E18" s="2"/>
      <c r="F18" s="2"/>
      <c r="G18" s="2"/>
      <c r="H18" s="2"/>
      <c r="I18" s="2"/>
      <c r="J18" s="2"/>
      <c r="K18" s="2"/>
      <c r="L18" s="11"/>
      <c r="M18" s="2"/>
    </row>
    <row r="19" spans="1:13" ht="33" customHeight="1" thickBot="1">
      <c r="A19" s="65"/>
      <c r="B19" s="67"/>
      <c r="C19" s="2"/>
      <c r="D19" s="2"/>
      <c r="E19" s="2"/>
      <c r="F19" s="2"/>
      <c r="G19" s="2"/>
      <c r="H19" s="2"/>
      <c r="I19" s="2"/>
      <c r="J19" s="2"/>
      <c r="K19" s="2"/>
      <c r="L19" s="11"/>
      <c r="M19" s="2"/>
    </row>
    <row r="20" spans="1:13" ht="33" customHeight="1" thickBot="1">
      <c r="A20" s="65"/>
      <c r="B20" s="47" t="s">
        <v>30</v>
      </c>
      <c r="C20" s="48"/>
      <c r="D20" s="49"/>
      <c r="E20" s="15">
        <f>SUM(E13:E19)</f>
        <v>0</v>
      </c>
      <c r="F20" s="16"/>
      <c r="G20" s="16"/>
      <c r="H20" s="16"/>
      <c r="I20" s="16"/>
      <c r="J20" s="16"/>
      <c r="K20" s="16"/>
      <c r="L20" s="17">
        <f>B13-E20</f>
        <v>0</v>
      </c>
      <c r="M20" s="16"/>
    </row>
    <row r="21" spans="1:13" ht="33" customHeight="1" thickBot="1">
      <c r="A21" s="65" t="s">
        <v>11</v>
      </c>
      <c r="B21" s="67">
        <f>'جدول پیش بینی کلاس و درس'!$AF$24</f>
        <v>0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 ht="33" customHeight="1" thickBot="1">
      <c r="A22" s="65"/>
      <c r="B22" s="67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3" ht="33" customHeight="1" thickBot="1">
      <c r="A23" s="65"/>
      <c r="B23" s="67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ht="33" customHeight="1" thickBot="1">
      <c r="A24" s="65"/>
      <c r="B24" s="67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3" ht="33" customHeight="1" thickBot="1">
      <c r="A25" s="65"/>
      <c r="B25" s="67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3" ht="33" customHeight="1" thickBot="1">
      <c r="A26" s="65"/>
      <c r="B26" s="47" t="s">
        <v>30</v>
      </c>
      <c r="C26" s="48"/>
      <c r="D26" s="49"/>
      <c r="E26" s="15">
        <f>SUM(E21:E25)</f>
        <v>0</v>
      </c>
      <c r="F26" s="16"/>
      <c r="G26" s="16"/>
      <c r="H26" s="16"/>
      <c r="I26" s="16"/>
      <c r="J26" s="16"/>
      <c r="K26" s="16"/>
      <c r="L26" s="17">
        <f>B21-E26</f>
        <v>0</v>
      </c>
      <c r="M26" s="16"/>
    </row>
    <row r="27" spans="1:13" ht="33" customHeight="1" thickBot="1">
      <c r="A27" s="71" t="s">
        <v>12</v>
      </c>
      <c r="B27" s="67">
        <f>'جدول پیش بینی کلاس و درس'!$AH$24</f>
        <v>0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3" ht="33" customHeight="1" thickBot="1">
      <c r="A28" s="71"/>
      <c r="B28" s="67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ht="33" customHeight="1" thickBot="1">
      <c r="A29" s="71"/>
      <c r="B29" s="67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 ht="33" customHeight="1" thickBot="1">
      <c r="A30" s="71"/>
      <c r="B30" s="67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 ht="33" customHeight="1" thickBot="1">
      <c r="A31" s="71"/>
      <c r="B31" s="67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3" ht="33" customHeight="1" thickBot="1">
      <c r="A32" s="71"/>
      <c r="B32" s="67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13" ht="33" customHeight="1" thickBot="1">
      <c r="A33" s="71"/>
      <c r="B33" s="67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3" ht="33" customHeight="1" thickBot="1">
      <c r="A34" s="71"/>
      <c r="B34" s="67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13" ht="33" customHeight="1" thickBot="1">
      <c r="A35" s="71"/>
      <c r="B35" s="67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3" ht="33" customHeight="1" thickBot="1">
      <c r="A36" s="71"/>
      <c r="B36" s="67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1:13" ht="33" customHeight="1" thickBot="1">
      <c r="A37" s="71"/>
      <c r="B37" s="47" t="s">
        <v>30</v>
      </c>
      <c r="C37" s="48"/>
      <c r="D37" s="49"/>
      <c r="E37" s="15">
        <f>SUM(E27:E36)</f>
        <v>0</v>
      </c>
      <c r="F37" s="16"/>
      <c r="G37" s="16"/>
      <c r="H37" s="16"/>
      <c r="I37" s="16"/>
      <c r="J37" s="16"/>
      <c r="K37" s="16"/>
      <c r="L37" s="17">
        <f>B27-E37</f>
        <v>0</v>
      </c>
      <c r="M37" s="16"/>
    </row>
    <row r="38" spans="1:13" ht="33" customHeight="1" thickBot="1">
      <c r="A38" s="65" t="s">
        <v>13</v>
      </c>
      <c r="B38" s="67">
        <f>'جدول پیش بینی کلاس و درس'!$AI$24</f>
        <v>0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</row>
    <row r="39" spans="1:13" ht="33" customHeight="1" thickBot="1">
      <c r="A39" s="65"/>
      <c r="B39" s="67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</row>
    <row r="40" spans="1:13" ht="33" customHeight="1" thickBot="1">
      <c r="A40" s="65"/>
      <c r="B40" s="67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</row>
    <row r="41" spans="1:13" ht="33" customHeight="1" thickBot="1">
      <c r="A41" s="65"/>
      <c r="B41" s="67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</row>
    <row r="42" spans="1:13" ht="33" customHeight="1" thickBot="1">
      <c r="A42" s="65"/>
      <c r="B42" s="47" t="s">
        <v>30</v>
      </c>
      <c r="C42" s="48"/>
      <c r="D42" s="49"/>
      <c r="E42" s="15">
        <f>SUM(E38:E41)</f>
        <v>0</v>
      </c>
      <c r="F42" s="16"/>
      <c r="G42" s="16"/>
      <c r="H42" s="16"/>
      <c r="I42" s="16"/>
      <c r="J42" s="16"/>
      <c r="K42" s="16"/>
      <c r="L42" s="17">
        <f>B38-E42</f>
        <v>0</v>
      </c>
      <c r="M42" s="16"/>
    </row>
    <row r="43" spans="1:13" ht="33" customHeight="1" thickBot="1">
      <c r="A43" s="72" t="s">
        <v>32</v>
      </c>
      <c r="B43" s="67">
        <f>'جدول پیش بینی کلاس و درس'!$AS$24</f>
        <v>0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</row>
    <row r="44" spans="1:13" ht="33" customHeight="1" thickBot="1">
      <c r="A44" s="73"/>
      <c r="B44" s="67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</row>
    <row r="45" spans="1:13" ht="33" customHeight="1" thickBot="1">
      <c r="A45" s="73"/>
      <c r="B45" s="67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</row>
    <row r="46" spans="1:13" ht="33" customHeight="1" thickBot="1">
      <c r="A46" s="73"/>
      <c r="B46" s="67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</row>
    <row r="47" spans="1:13" ht="33" customHeight="1" thickBot="1">
      <c r="A47" s="74"/>
      <c r="B47" s="47" t="s">
        <v>30</v>
      </c>
      <c r="C47" s="48"/>
      <c r="D47" s="49"/>
      <c r="E47" s="15">
        <f>SUM(E43:E46)</f>
        <v>0</v>
      </c>
      <c r="F47" s="16"/>
      <c r="G47" s="16"/>
      <c r="H47" s="16"/>
      <c r="I47" s="16"/>
      <c r="J47" s="16"/>
      <c r="K47" s="16"/>
      <c r="L47" s="17">
        <f>B43-E47</f>
        <v>0</v>
      </c>
      <c r="M47" s="16"/>
    </row>
    <row r="48" spans="1:13" ht="33" customHeight="1" thickBot="1">
      <c r="A48" s="65" t="s">
        <v>14</v>
      </c>
      <c r="B48" s="44">
        <f>'جدول پیش بینی کلاس و درس'!$AJ$24</f>
        <v>0</v>
      </c>
      <c r="C48" s="3"/>
      <c r="D48" s="3"/>
      <c r="E48" s="2"/>
      <c r="F48" s="2"/>
      <c r="G48" s="2"/>
      <c r="H48" s="2"/>
      <c r="I48" s="2"/>
      <c r="J48" s="2"/>
      <c r="K48" s="2"/>
      <c r="L48" s="2"/>
      <c r="M48" s="2"/>
    </row>
    <row r="49" spans="1:13" ht="33" customHeight="1" thickBot="1">
      <c r="A49" s="65"/>
      <c r="B49" s="45"/>
      <c r="C49" s="12"/>
      <c r="D49" s="12"/>
      <c r="E49" s="2"/>
      <c r="F49" s="2"/>
      <c r="G49" s="2"/>
      <c r="H49" s="2"/>
      <c r="I49" s="2"/>
      <c r="J49" s="2"/>
      <c r="K49" s="2"/>
      <c r="L49" s="2"/>
      <c r="M49" s="2"/>
    </row>
    <row r="50" spans="1:13" ht="33" customHeight="1" thickBot="1">
      <c r="A50" s="65"/>
      <c r="B50" s="45"/>
      <c r="C50" s="12"/>
      <c r="D50" s="12"/>
      <c r="E50" s="2"/>
      <c r="F50" s="2"/>
      <c r="G50" s="2"/>
      <c r="H50" s="2"/>
      <c r="I50" s="2"/>
      <c r="J50" s="2"/>
      <c r="K50" s="2"/>
      <c r="L50" s="2"/>
      <c r="M50" s="2"/>
    </row>
    <row r="51" spans="1:13" ht="33" customHeight="1" thickBot="1">
      <c r="A51" s="65"/>
      <c r="B51" s="45"/>
      <c r="C51" s="12"/>
      <c r="D51" s="12"/>
      <c r="E51" s="2"/>
      <c r="F51" s="2"/>
      <c r="G51" s="2"/>
      <c r="H51" s="2"/>
      <c r="I51" s="2"/>
      <c r="J51" s="2"/>
      <c r="K51" s="2"/>
      <c r="L51" s="2"/>
      <c r="M51" s="2"/>
    </row>
    <row r="52" spans="1:13" ht="33" customHeight="1" thickBot="1">
      <c r="A52" s="65"/>
      <c r="B52" s="45"/>
      <c r="C52" s="3"/>
      <c r="D52" s="3"/>
      <c r="E52" s="2"/>
      <c r="F52" s="2"/>
      <c r="G52" s="2"/>
      <c r="H52" s="2"/>
      <c r="I52" s="2"/>
      <c r="J52" s="2"/>
      <c r="K52" s="2"/>
      <c r="L52" s="2"/>
      <c r="M52" s="2"/>
    </row>
    <row r="53" spans="1:13" ht="33" customHeight="1" thickBot="1">
      <c r="A53" s="65"/>
      <c r="B53" s="45"/>
      <c r="C53" s="3"/>
      <c r="D53" s="3"/>
      <c r="E53" s="2"/>
      <c r="F53" s="2"/>
      <c r="G53" s="2"/>
      <c r="H53" s="2"/>
      <c r="I53" s="2"/>
      <c r="J53" s="2"/>
      <c r="K53" s="2"/>
      <c r="L53" s="2"/>
      <c r="M53" s="2"/>
    </row>
    <row r="54" spans="1:13" ht="33" customHeight="1" thickBot="1">
      <c r="A54" s="65"/>
      <c r="B54" s="45"/>
      <c r="C54" s="12"/>
      <c r="D54" s="12"/>
      <c r="E54" s="2"/>
      <c r="F54" s="2"/>
      <c r="G54" s="2"/>
      <c r="H54" s="2"/>
      <c r="I54" s="2"/>
      <c r="J54" s="2"/>
      <c r="K54" s="2"/>
      <c r="L54" s="2"/>
      <c r="M54" s="2"/>
    </row>
    <row r="55" spans="1:13" ht="33" customHeight="1" thickBot="1">
      <c r="A55" s="65"/>
      <c r="B55" s="45"/>
      <c r="C55" s="2"/>
      <c r="D55" s="2"/>
      <c r="E55" s="2"/>
      <c r="F55" s="2"/>
      <c r="G55" s="2"/>
      <c r="H55" s="2"/>
      <c r="I55" s="2"/>
      <c r="J55" s="2"/>
      <c r="K55" s="2"/>
      <c r="L55" s="11"/>
      <c r="M55" s="2"/>
    </row>
    <row r="56" spans="1:13" ht="33" customHeight="1" thickBot="1">
      <c r="A56" s="65"/>
      <c r="B56" s="46"/>
      <c r="C56" s="2"/>
      <c r="D56" s="2"/>
      <c r="E56" s="2"/>
      <c r="F56" s="2"/>
      <c r="G56" s="2"/>
      <c r="H56" s="2"/>
      <c r="I56" s="2"/>
      <c r="J56" s="2"/>
      <c r="K56" s="2"/>
      <c r="L56" s="11"/>
      <c r="M56" s="2"/>
    </row>
    <row r="57" spans="1:13" ht="33" customHeight="1" thickBot="1">
      <c r="A57" s="65"/>
      <c r="B57" s="47" t="s">
        <v>30</v>
      </c>
      <c r="C57" s="48"/>
      <c r="D57" s="49"/>
      <c r="E57" s="15">
        <f>SUM(E48:E56)</f>
        <v>0</v>
      </c>
      <c r="F57" s="16"/>
      <c r="G57" s="16"/>
      <c r="H57" s="16"/>
      <c r="I57" s="16"/>
      <c r="J57" s="16"/>
      <c r="K57" s="16"/>
      <c r="L57" s="17">
        <f>B48-E57</f>
        <v>0</v>
      </c>
      <c r="M57" s="16"/>
    </row>
    <row r="58" spans="1:13" ht="33" customHeight="1" thickBot="1">
      <c r="A58" s="65" t="s">
        <v>15</v>
      </c>
      <c r="B58" s="67">
        <f>'جدول پیش بینی کلاس و درس'!$AK$24</f>
        <v>0</v>
      </c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</row>
    <row r="59" spans="1:13" ht="33" customHeight="1" thickBot="1">
      <c r="A59" s="65"/>
      <c r="B59" s="67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</row>
    <row r="60" spans="1:13" ht="33" customHeight="1" thickBot="1">
      <c r="A60" s="65"/>
      <c r="B60" s="67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</row>
    <row r="61" spans="1:13" ht="33" customHeight="1" thickBot="1">
      <c r="A61" s="65"/>
      <c r="B61" s="67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</row>
    <row r="62" spans="1:13" ht="33" customHeight="1" thickBot="1">
      <c r="A62" s="65"/>
      <c r="B62" s="67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</row>
    <row r="63" spans="1:13" ht="33" customHeight="1" thickBot="1">
      <c r="A63" s="65"/>
      <c r="B63" s="67"/>
      <c r="C63" s="2"/>
      <c r="D63" s="2"/>
      <c r="E63" s="2"/>
      <c r="F63" s="2"/>
      <c r="G63" s="2"/>
      <c r="H63" s="2"/>
      <c r="I63" s="2"/>
      <c r="J63" s="2"/>
      <c r="K63" s="2"/>
      <c r="L63" s="11"/>
      <c r="M63" s="2"/>
    </row>
    <row r="64" spans="1:13" ht="33" customHeight="1" thickBot="1">
      <c r="A64" s="65"/>
      <c r="B64" s="67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</row>
    <row r="65" spans="1:13" ht="33" customHeight="1" thickBot="1">
      <c r="A65" s="65"/>
      <c r="B65" s="47" t="s">
        <v>30</v>
      </c>
      <c r="C65" s="48"/>
      <c r="D65" s="49"/>
      <c r="E65" s="15">
        <f>SUM(E58:E64)</f>
        <v>0</v>
      </c>
      <c r="F65" s="16"/>
      <c r="G65" s="16"/>
      <c r="H65" s="16"/>
      <c r="I65" s="16"/>
      <c r="J65" s="16"/>
      <c r="K65" s="16"/>
      <c r="L65" s="17">
        <f>B58-E65</f>
        <v>0</v>
      </c>
      <c r="M65" s="16"/>
    </row>
    <row r="66" spans="1:13" ht="33" customHeight="1" thickBot="1">
      <c r="A66" s="65" t="s">
        <v>16</v>
      </c>
      <c r="B66" s="67">
        <f>'جدول پیش بینی کلاس و درس'!$AM$24</f>
        <v>0</v>
      </c>
      <c r="C66" s="3"/>
      <c r="D66" s="3"/>
      <c r="E66" s="3"/>
      <c r="F66" s="3"/>
      <c r="G66" s="3"/>
      <c r="H66" s="3"/>
      <c r="I66" s="3"/>
      <c r="J66" s="12"/>
      <c r="K66" s="12"/>
      <c r="L66" s="3"/>
      <c r="M66" s="3"/>
    </row>
    <row r="67" spans="1:13" ht="33" customHeight="1" thickBot="1">
      <c r="A67" s="65"/>
      <c r="B67" s="67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</row>
    <row r="68" spans="1:13" ht="33" customHeight="1" thickBot="1">
      <c r="A68" s="65"/>
      <c r="B68" s="67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</row>
    <row r="69" spans="1:13" ht="33" customHeight="1" thickBot="1">
      <c r="A69" s="65"/>
      <c r="B69" s="67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</row>
    <row r="70" spans="1:13" ht="33" customHeight="1" thickBot="1">
      <c r="A70" s="65"/>
      <c r="B70" s="47" t="s">
        <v>30</v>
      </c>
      <c r="C70" s="48"/>
      <c r="D70" s="49"/>
      <c r="E70" s="15">
        <f>SUM(E66:E69)</f>
        <v>0</v>
      </c>
      <c r="F70" s="16"/>
      <c r="G70" s="16"/>
      <c r="H70" s="16"/>
      <c r="I70" s="16"/>
      <c r="J70" s="16"/>
      <c r="K70" s="16"/>
      <c r="L70" s="17">
        <f>B66-E70</f>
        <v>0</v>
      </c>
      <c r="M70" s="16"/>
    </row>
    <row r="71" spans="1:13" ht="33" customHeight="1" thickBot="1">
      <c r="A71" s="50" t="s">
        <v>17</v>
      </c>
      <c r="B71" s="44">
        <f>'جدول پیش بینی کلاس و درس'!$AT$24</f>
        <v>0</v>
      </c>
      <c r="C71" s="2"/>
      <c r="D71" s="2"/>
      <c r="E71" s="2"/>
      <c r="F71" s="2"/>
      <c r="G71" s="2"/>
      <c r="H71" s="2"/>
      <c r="I71" s="2"/>
      <c r="J71" s="2"/>
      <c r="K71" s="2"/>
      <c r="L71" s="11"/>
      <c r="M71" s="2"/>
    </row>
    <row r="72" spans="1:13" ht="33" customHeight="1" thickBot="1">
      <c r="A72" s="51"/>
      <c r="B72" s="45"/>
      <c r="C72" s="2"/>
      <c r="D72" s="2"/>
      <c r="E72" s="2"/>
      <c r="F72" s="2"/>
      <c r="G72" s="2"/>
      <c r="H72" s="2"/>
      <c r="I72" s="2"/>
      <c r="J72" s="2"/>
      <c r="K72" s="2"/>
      <c r="L72" s="11"/>
      <c r="M72" s="2"/>
    </row>
    <row r="73" spans="1:13" ht="33" customHeight="1" thickBot="1">
      <c r="A73" s="51"/>
      <c r="B73" s="46"/>
      <c r="C73" s="2"/>
      <c r="D73" s="2"/>
      <c r="E73" s="2"/>
      <c r="F73" s="2"/>
      <c r="G73" s="2"/>
      <c r="H73" s="2"/>
      <c r="I73" s="2"/>
      <c r="J73" s="2"/>
      <c r="K73" s="2"/>
      <c r="L73" s="11"/>
      <c r="M73" s="2"/>
    </row>
    <row r="74" spans="1:13" ht="33" customHeight="1" thickBot="1">
      <c r="A74" s="52"/>
      <c r="B74" s="47" t="s">
        <v>30</v>
      </c>
      <c r="C74" s="48"/>
      <c r="D74" s="49"/>
      <c r="E74" s="15">
        <f>SUM(E71:E73)</f>
        <v>0</v>
      </c>
      <c r="F74" s="16"/>
      <c r="G74" s="16"/>
      <c r="H74" s="16"/>
      <c r="I74" s="16"/>
      <c r="J74" s="16"/>
      <c r="K74" s="16"/>
      <c r="L74" s="17">
        <f>B71-E74</f>
        <v>0</v>
      </c>
      <c r="M74" s="16"/>
    </row>
    <row r="75" spans="1:13" ht="33" customHeight="1" thickBot="1">
      <c r="A75" s="50" t="s">
        <v>18</v>
      </c>
      <c r="B75" s="44">
        <f>'جدول پیش بینی کلاس و درس'!$AN$24</f>
        <v>0</v>
      </c>
      <c r="C75" s="2"/>
      <c r="D75" s="2"/>
      <c r="E75" s="2"/>
      <c r="F75" s="2"/>
      <c r="G75" s="2"/>
      <c r="H75" s="2"/>
      <c r="I75" s="2"/>
      <c r="J75" s="2"/>
      <c r="K75" s="2"/>
      <c r="L75" s="11"/>
      <c r="M75" s="2"/>
    </row>
    <row r="76" spans="1:13" ht="33" customHeight="1" thickBot="1">
      <c r="A76" s="51"/>
      <c r="B76" s="45"/>
      <c r="C76" s="2"/>
      <c r="D76" s="2"/>
      <c r="E76" s="2"/>
      <c r="F76" s="2"/>
      <c r="G76" s="2"/>
      <c r="H76" s="2"/>
      <c r="I76" s="2"/>
      <c r="J76" s="2"/>
      <c r="K76" s="2"/>
      <c r="L76" s="11"/>
      <c r="M76" s="2"/>
    </row>
    <row r="77" spans="1:13" ht="33" customHeight="1" thickBot="1">
      <c r="A77" s="51"/>
      <c r="B77" s="45"/>
      <c r="C77" s="2"/>
      <c r="D77" s="2"/>
      <c r="E77" s="2"/>
      <c r="F77" s="2"/>
      <c r="G77" s="2"/>
      <c r="H77" s="2"/>
      <c r="I77" s="2"/>
      <c r="J77" s="2"/>
      <c r="K77" s="2"/>
      <c r="L77" s="11"/>
      <c r="M77" s="2"/>
    </row>
    <row r="78" spans="1:13" ht="33" customHeight="1" thickBot="1">
      <c r="A78" s="51"/>
      <c r="B78" s="45"/>
      <c r="C78" s="2"/>
      <c r="D78" s="2"/>
      <c r="E78" s="2"/>
      <c r="F78" s="2"/>
      <c r="G78" s="2"/>
      <c r="H78" s="2"/>
      <c r="I78" s="2"/>
      <c r="J78" s="2"/>
      <c r="K78" s="2"/>
      <c r="L78" s="11"/>
      <c r="M78" s="2"/>
    </row>
    <row r="79" spans="1:13" ht="33" customHeight="1" thickBot="1">
      <c r="A79" s="51"/>
      <c r="B79" s="45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</row>
    <row r="80" spans="1:13" ht="33" customHeight="1" thickBot="1">
      <c r="A80" s="51"/>
      <c r="B80" s="46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</row>
    <row r="81" spans="1:13" ht="33" customHeight="1" thickBot="1">
      <c r="A81" s="52"/>
      <c r="B81" s="47" t="s">
        <v>30</v>
      </c>
      <c r="C81" s="48"/>
      <c r="D81" s="49"/>
      <c r="E81" s="15">
        <f>SUM(E75:E80)</f>
        <v>0</v>
      </c>
      <c r="F81" s="16"/>
      <c r="G81" s="16"/>
      <c r="H81" s="16"/>
      <c r="I81" s="16"/>
      <c r="J81" s="16"/>
      <c r="K81" s="16"/>
      <c r="L81" s="17">
        <f>B75-E81</f>
        <v>0</v>
      </c>
      <c r="M81" s="16"/>
    </row>
    <row r="82" spans="1:13" ht="33" customHeight="1" thickBot="1">
      <c r="A82" s="65" t="s">
        <v>19</v>
      </c>
      <c r="B82" s="67">
        <f>'جدول پیش بینی کلاس و درس'!$AO$24</f>
        <v>0</v>
      </c>
      <c r="C82" s="3"/>
      <c r="D82" s="3"/>
      <c r="E82" s="2"/>
      <c r="F82" s="2"/>
      <c r="G82" s="2"/>
      <c r="H82" s="2"/>
      <c r="I82" s="2"/>
      <c r="J82" s="2"/>
      <c r="K82" s="2"/>
      <c r="L82" s="2"/>
      <c r="M82" s="2"/>
    </row>
    <row r="83" spans="1:13" ht="33" customHeight="1" thickBot="1">
      <c r="A83" s="65"/>
      <c r="B83" s="67"/>
      <c r="C83" s="12"/>
      <c r="D83" s="12"/>
      <c r="E83" s="2"/>
      <c r="F83" s="2"/>
      <c r="G83" s="2"/>
      <c r="H83" s="2"/>
      <c r="I83" s="2"/>
      <c r="J83" s="2"/>
      <c r="K83" s="2"/>
      <c r="L83" s="2"/>
      <c r="M83" s="2"/>
    </row>
    <row r="84" spans="1:13" ht="33" customHeight="1" thickBot="1">
      <c r="A84" s="65"/>
      <c r="B84" s="67"/>
      <c r="C84" s="12"/>
      <c r="D84" s="12"/>
      <c r="E84" s="2"/>
      <c r="F84" s="2"/>
      <c r="G84" s="2"/>
      <c r="H84" s="2"/>
      <c r="I84" s="2"/>
      <c r="J84" s="2"/>
      <c r="K84" s="2"/>
      <c r="L84" s="2"/>
      <c r="M84" s="2"/>
    </row>
    <row r="85" spans="1:13" ht="33" customHeight="1" thickBot="1">
      <c r="A85" s="65"/>
      <c r="B85" s="67"/>
      <c r="C85" s="12"/>
      <c r="D85" s="12"/>
      <c r="E85" s="2"/>
      <c r="F85" s="2"/>
      <c r="G85" s="2"/>
      <c r="H85" s="2"/>
      <c r="I85" s="2"/>
      <c r="J85" s="2"/>
      <c r="K85" s="2"/>
      <c r="L85" s="2"/>
      <c r="M85" s="2"/>
    </row>
    <row r="86" spans="1:13" ht="33" customHeight="1" thickBot="1">
      <c r="A86" s="65"/>
      <c r="B86" s="67"/>
      <c r="C86" s="3"/>
      <c r="D86" s="3"/>
      <c r="E86" s="2"/>
      <c r="F86" s="2"/>
      <c r="G86" s="2"/>
      <c r="H86" s="2"/>
      <c r="I86" s="2"/>
      <c r="J86" s="2"/>
      <c r="K86" s="2"/>
      <c r="L86" s="2"/>
      <c r="M86" s="2"/>
    </row>
    <row r="87" spans="1:13" ht="33" customHeight="1" thickBot="1">
      <c r="A87" s="65"/>
      <c r="B87" s="47" t="s">
        <v>30</v>
      </c>
      <c r="C87" s="48"/>
      <c r="D87" s="49"/>
      <c r="E87" s="15">
        <f>SUM(E82:E86)</f>
        <v>0</v>
      </c>
      <c r="F87" s="16"/>
      <c r="G87" s="16"/>
      <c r="H87" s="16"/>
      <c r="I87" s="16"/>
      <c r="J87" s="16"/>
      <c r="K87" s="16"/>
      <c r="L87" s="17">
        <f>B82-E87</f>
        <v>0</v>
      </c>
      <c r="M87" s="16"/>
    </row>
    <row r="88" spans="1:13" ht="33" customHeight="1" thickBot="1">
      <c r="A88" s="65" t="s">
        <v>20</v>
      </c>
      <c r="B88" s="67">
        <f>'جدول پیش بینی کلاس و درس'!$AL$24</f>
        <v>0</v>
      </c>
      <c r="C88" s="3"/>
      <c r="D88" s="3"/>
      <c r="E88" s="2"/>
      <c r="F88" s="2"/>
      <c r="G88" s="2"/>
      <c r="H88" s="2"/>
      <c r="I88" s="2"/>
      <c r="J88" s="2"/>
      <c r="K88" s="2"/>
      <c r="L88" s="2"/>
      <c r="M88" s="2"/>
    </row>
    <row r="89" spans="1:13" ht="33" customHeight="1" thickBot="1">
      <c r="A89" s="65"/>
      <c r="B89" s="67"/>
      <c r="C89" s="12"/>
      <c r="D89" s="7"/>
      <c r="E89" s="3"/>
      <c r="F89" s="3"/>
      <c r="G89" s="3"/>
      <c r="H89" s="3"/>
      <c r="I89" s="3"/>
      <c r="J89" s="12"/>
      <c r="K89" s="12"/>
      <c r="L89" s="7"/>
      <c r="M89" s="3"/>
    </row>
    <row r="90" spans="1:13" ht="33" customHeight="1" thickBot="1">
      <c r="A90" s="65"/>
      <c r="B90" s="67"/>
      <c r="C90" s="12"/>
      <c r="D90" s="7"/>
      <c r="E90" s="12"/>
      <c r="F90" s="12"/>
      <c r="G90" s="12"/>
      <c r="H90" s="12"/>
      <c r="I90" s="12"/>
      <c r="J90" s="12"/>
      <c r="K90" s="12"/>
      <c r="L90" s="7"/>
      <c r="M90" s="12"/>
    </row>
    <row r="91" spans="1:13" ht="33" customHeight="1" thickBot="1">
      <c r="A91" s="65"/>
      <c r="B91" s="67"/>
      <c r="C91" s="12"/>
      <c r="D91" s="7"/>
      <c r="E91" s="12"/>
      <c r="F91" s="12"/>
      <c r="G91" s="12"/>
      <c r="H91" s="12"/>
      <c r="I91" s="12"/>
      <c r="J91" s="12"/>
      <c r="K91" s="12"/>
      <c r="L91" s="7"/>
      <c r="M91" s="12"/>
    </row>
    <row r="92" spans="1:13" ht="33" customHeight="1" thickBot="1">
      <c r="A92" s="65"/>
      <c r="B92" s="67"/>
      <c r="C92" s="12"/>
      <c r="D92" s="3"/>
      <c r="E92" s="2"/>
      <c r="F92" s="2"/>
      <c r="G92" s="2"/>
      <c r="H92" s="2"/>
      <c r="I92" s="2"/>
      <c r="J92" s="2"/>
      <c r="K92" s="2"/>
      <c r="L92" s="11"/>
      <c r="M92" s="2"/>
    </row>
    <row r="93" spans="1:13" ht="33" customHeight="1" thickBot="1">
      <c r="A93" s="65"/>
      <c r="B93" s="56" t="s">
        <v>30</v>
      </c>
      <c r="C93" s="57"/>
      <c r="D93" s="58"/>
      <c r="E93" s="4">
        <f>SUM(E88:E92)</f>
        <v>0</v>
      </c>
      <c r="F93" s="5"/>
      <c r="G93" s="5"/>
      <c r="H93" s="5"/>
      <c r="I93" s="5"/>
      <c r="J93" s="5"/>
      <c r="K93" s="5"/>
      <c r="L93" s="6">
        <f>B88-E93</f>
        <v>0</v>
      </c>
      <c r="M93" s="5"/>
    </row>
    <row r="94" spans="1:13" ht="33" customHeight="1" thickBot="1">
      <c r="A94" s="53" t="s">
        <v>21</v>
      </c>
      <c r="B94" s="44">
        <f>'جدول پیش بینی کلاس و درس'!$AR$24</f>
        <v>0</v>
      </c>
      <c r="C94" s="2"/>
      <c r="D94" s="2"/>
      <c r="E94" s="2"/>
      <c r="F94" s="2"/>
      <c r="G94" s="2"/>
      <c r="H94" s="2"/>
      <c r="I94" s="2"/>
      <c r="J94" s="2"/>
      <c r="K94" s="2"/>
      <c r="L94" s="11"/>
      <c r="M94" s="2"/>
    </row>
    <row r="95" spans="1:13" ht="33" customHeight="1" thickBot="1">
      <c r="A95" s="54"/>
      <c r="B95" s="45"/>
      <c r="C95" s="2"/>
      <c r="D95" s="2"/>
      <c r="E95" s="2"/>
      <c r="F95" s="2"/>
      <c r="G95" s="2"/>
      <c r="H95" s="2"/>
      <c r="I95" s="2"/>
      <c r="J95" s="2"/>
      <c r="K95" s="2"/>
      <c r="L95" s="11"/>
      <c r="M95" s="2"/>
    </row>
    <row r="96" spans="1:13" ht="33" customHeight="1" thickBot="1">
      <c r="A96" s="54"/>
      <c r="B96" s="45"/>
      <c r="C96" s="2"/>
      <c r="D96" s="2"/>
      <c r="E96" s="2"/>
      <c r="F96" s="2"/>
      <c r="G96" s="2"/>
      <c r="H96" s="2"/>
      <c r="I96" s="2"/>
      <c r="J96" s="2"/>
      <c r="K96" s="2"/>
      <c r="L96" s="11"/>
      <c r="M96" s="2"/>
    </row>
    <row r="97" spans="1:13" ht="33" customHeight="1" thickBot="1">
      <c r="A97" s="54"/>
      <c r="B97" s="46"/>
      <c r="C97" s="2"/>
      <c r="D97" s="2"/>
      <c r="E97" s="2"/>
      <c r="F97" s="2"/>
      <c r="G97" s="2"/>
      <c r="H97" s="2"/>
      <c r="I97" s="2"/>
      <c r="J97" s="2"/>
      <c r="K97" s="2"/>
      <c r="L97" s="11"/>
      <c r="M97" s="2"/>
    </row>
    <row r="98" spans="1:13" ht="33" customHeight="1" thickBot="1">
      <c r="A98" s="55"/>
      <c r="B98" s="56"/>
      <c r="C98" s="57"/>
      <c r="D98" s="58"/>
      <c r="E98" s="4">
        <f>SUM(E94:E97)</f>
        <v>0</v>
      </c>
      <c r="F98" s="5"/>
      <c r="G98" s="5"/>
      <c r="H98" s="5"/>
      <c r="I98" s="5"/>
      <c r="J98" s="5"/>
      <c r="K98" s="5"/>
      <c r="L98" s="6">
        <f>B94-E98</f>
        <v>0</v>
      </c>
      <c r="M98" s="16"/>
    </row>
    <row r="99" spans="1:13" ht="33" customHeight="1" thickBot="1">
      <c r="A99" s="50" t="s">
        <v>22</v>
      </c>
      <c r="B99" s="44">
        <f>'جدول پیش بینی کلاس و درس'!$AU$24</f>
        <v>0</v>
      </c>
      <c r="C99" s="2"/>
      <c r="D99" s="2"/>
      <c r="E99" s="2"/>
      <c r="F99" s="2"/>
      <c r="G99" s="2"/>
      <c r="H99" s="2"/>
      <c r="I99" s="2"/>
      <c r="J99" s="2"/>
      <c r="K99" s="2"/>
      <c r="L99" s="11"/>
      <c r="M99" s="2"/>
    </row>
    <row r="100" spans="1:13" ht="33" customHeight="1" thickBot="1">
      <c r="A100" s="51"/>
      <c r="B100" s="45"/>
      <c r="C100" s="2"/>
      <c r="D100" s="2"/>
      <c r="E100" s="2"/>
      <c r="F100" s="2"/>
      <c r="G100" s="2"/>
      <c r="H100" s="2"/>
      <c r="I100" s="2"/>
      <c r="J100" s="2"/>
      <c r="K100" s="2"/>
      <c r="L100" s="11"/>
      <c r="M100" s="2"/>
    </row>
    <row r="101" spans="1:13" ht="33" customHeight="1" thickBot="1">
      <c r="A101" s="51"/>
      <c r="B101" s="45"/>
      <c r="C101" s="2"/>
      <c r="D101" s="2"/>
      <c r="E101" s="2"/>
      <c r="F101" s="2"/>
      <c r="G101" s="2"/>
      <c r="H101" s="2"/>
      <c r="I101" s="2"/>
      <c r="J101" s="2"/>
      <c r="K101" s="2"/>
      <c r="L101" s="11"/>
      <c r="M101" s="2"/>
    </row>
    <row r="102" spans="1:13" ht="33" customHeight="1" thickBot="1">
      <c r="A102" s="51"/>
      <c r="B102" s="46"/>
      <c r="C102" s="2"/>
      <c r="D102" s="2"/>
      <c r="E102" s="2"/>
      <c r="F102" s="2"/>
      <c r="G102" s="2"/>
      <c r="H102" s="2"/>
      <c r="I102" s="2"/>
      <c r="J102" s="2"/>
      <c r="K102" s="2"/>
      <c r="L102" s="11"/>
      <c r="M102" s="2"/>
    </row>
    <row r="103" spans="1:13" ht="33" customHeight="1" thickBot="1">
      <c r="A103" s="52"/>
      <c r="B103" s="47"/>
      <c r="C103" s="48"/>
      <c r="D103" s="49"/>
      <c r="E103" s="15">
        <f>SUM(E99:E102)</f>
        <v>0</v>
      </c>
      <c r="F103" s="16"/>
      <c r="G103" s="16"/>
      <c r="H103" s="16"/>
      <c r="I103" s="16"/>
      <c r="J103" s="16"/>
      <c r="K103" s="16"/>
      <c r="L103" s="17">
        <f>B99-E103</f>
        <v>0</v>
      </c>
      <c r="M103" s="16"/>
    </row>
    <row r="104" spans="1:13" ht="33" customHeight="1" thickBot="1">
      <c r="A104" s="50" t="s">
        <v>23</v>
      </c>
      <c r="B104" s="44">
        <f>'جدول پیش بینی کلاس و درس'!$AQ$24</f>
        <v>0</v>
      </c>
      <c r="C104" s="2"/>
      <c r="D104" s="2"/>
      <c r="E104" s="2"/>
      <c r="F104" s="2"/>
      <c r="G104" s="2"/>
      <c r="H104" s="2"/>
      <c r="I104" s="2"/>
      <c r="J104" s="2"/>
      <c r="K104" s="2"/>
      <c r="L104" s="11"/>
      <c r="M104" s="2"/>
    </row>
    <row r="105" spans="1:13" ht="33" customHeight="1" thickBot="1">
      <c r="A105" s="51"/>
      <c r="B105" s="45"/>
      <c r="C105" s="2"/>
      <c r="D105" s="2"/>
      <c r="E105" s="2"/>
      <c r="F105" s="2"/>
      <c r="G105" s="2"/>
      <c r="H105" s="2"/>
      <c r="I105" s="2"/>
      <c r="J105" s="2"/>
      <c r="K105" s="2"/>
      <c r="L105" s="11"/>
      <c r="M105" s="2"/>
    </row>
    <row r="106" spans="1:13" ht="33" customHeight="1" thickBot="1">
      <c r="A106" s="51"/>
      <c r="B106" s="46"/>
      <c r="C106" s="2"/>
      <c r="D106" s="2"/>
      <c r="E106" s="2"/>
      <c r="F106" s="2"/>
      <c r="G106" s="2"/>
      <c r="H106" s="2"/>
      <c r="I106" s="2"/>
      <c r="J106" s="2"/>
      <c r="K106" s="2"/>
      <c r="L106" s="11"/>
      <c r="M106" s="2"/>
    </row>
    <row r="107" spans="1:13" ht="33" customHeight="1" thickBot="1">
      <c r="A107" s="52"/>
      <c r="B107" s="47"/>
      <c r="C107" s="48"/>
      <c r="D107" s="49"/>
      <c r="E107" s="15">
        <f>SUM(E104:E106)</f>
        <v>0</v>
      </c>
      <c r="F107" s="16"/>
      <c r="G107" s="16"/>
      <c r="H107" s="16"/>
      <c r="I107" s="16"/>
      <c r="J107" s="16"/>
      <c r="K107" s="16"/>
      <c r="L107" s="17">
        <f>B104-E107</f>
        <v>0</v>
      </c>
      <c r="M107" s="16"/>
    </row>
    <row r="108" spans="1:13" ht="33" customHeight="1" thickBot="1">
      <c r="A108" s="65" t="s">
        <v>24</v>
      </c>
      <c r="B108" s="67">
        <f>'جدول پیش بینی کلاس و درس'!$AG$24</f>
        <v>0</v>
      </c>
      <c r="C108" s="2"/>
      <c r="D108" s="2"/>
      <c r="E108" s="2"/>
      <c r="F108" s="2"/>
      <c r="G108" s="2"/>
      <c r="H108" s="2"/>
      <c r="I108" s="2"/>
      <c r="J108" s="2"/>
      <c r="K108" s="2"/>
      <c r="L108" s="11"/>
      <c r="M108" s="2"/>
    </row>
    <row r="109" spans="1:13" ht="33" customHeight="1" thickBot="1">
      <c r="A109" s="65"/>
      <c r="B109" s="67"/>
      <c r="C109" s="2"/>
      <c r="D109" s="2"/>
      <c r="E109" s="2"/>
      <c r="F109" s="2"/>
      <c r="G109" s="2"/>
      <c r="H109" s="2"/>
      <c r="I109" s="2"/>
      <c r="J109" s="2"/>
      <c r="K109" s="2"/>
      <c r="L109" s="11"/>
      <c r="M109" s="2"/>
    </row>
    <row r="110" spans="1:13" ht="33" customHeight="1" thickBot="1">
      <c r="A110" s="65"/>
      <c r="B110" s="67"/>
      <c r="C110" s="2"/>
      <c r="D110" s="2"/>
      <c r="E110" s="2"/>
      <c r="F110" s="2"/>
      <c r="G110" s="2"/>
      <c r="H110" s="2"/>
      <c r="I110" s="2"/>
      <c r="J110" s="2"/>
      <c r="K110" s="2"/>
      <c r="L110" s="11"/>
      <c r="M110" s="2"/>
    </row>
    <row r="111" spans="1:13" ht="33" customHeight="1" thickBot="1">
      <c r="A111" s="65"/>
      <c r="B111" s="67"/>
      <c r="C111" s="2"/>
      <c r="D111" s="11"/>
      <c r="E111" s="2"/>
      <c r="F111" s="2"/>
      <c r="G111" s="2"/>
      <c r="H111" s="2"/>
      <c r="I111" s="2"/>
      <c r="J111" s="2"/>
      <c r="K111" s="2"/>
      <c r="L111" s="2"/>
      <c r="M111" s="2"/>
    </row>
    <row r="112" spans="1:13" ht="33" customHeight="1" thickBot="1">
      <c r="A112" s="65"/>
      <c r="B112" s="67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</row>
    <row r="113" spans="1:13" ht="33" customHeight="1" thickBot="1">
      <c r="A113" s="65"/>
      <c r="B113" s="47" t="s">
        <v>30</v>
      </c>
      <c r="C113" s="48"/>
      <c r="D113" s="49"/>
      <c r="E113" s="15">
        <f>SUM(E108:E112)</f>
        <v>0</v>
      </c>
      <c r="F113" s="16"/>
      <c r="G113" s="16"/>
      <c r="H113" s="16"/>
      <c r="I113" s="16"/>
      <c r="J113" s="16"/>
      <c r="K113" s="16"/>
      <c r="L113" s="17">
        <f>B108-E113</f>
        <v>0</v>
      </c>
      <c r="M113" s="16"/>
    </row>
    <row r="114" spans="1:13" ht="33" customHeight="1" thickBot="1">
      <c r="A114" s="50" t="s">
        <v>25</v>
      </c>
      <c r="B114" s="44">
        <f>'جدول پیش بینی کلاس و درس'!$AP$24</f>
        <v>0</v>
      </c>
      <c r="C114" s="12"/>
      <c r="D114" s="12"/>
      <c r="E114" s="2"/>
      <c r="F114" s="2"/>
      <c r="G114" s="2"/>
      <c r="H114" s="2"/>
      <c r="I114" s="2"/>
      <c r="J114" s="2"/>
      <c r="K114" s="2"/>
      <c r="L114" s="2"/>
      <c r="M114" s="2"/>
    </row>
    <row r="115" spans="1:13" ht="33" customHeight="1" thickBot="1">
      <c r="A115" s="51"/>
      <c r="B115" s="46"/>
      <c r="C115" s="12"/>
      <c r="D115" s="12"/>
      <c r="E115" s="2"/>
      <c r="F115" s="2"/>
      <c r="G115" s="2"/>
      <c r="H115" s="2"/>
      <c r="I115" s="2"/>
      <c r="J115" s="13"/>
      <c r="K115" s="13"/>
      <c r="L115" s="13"/>
      <c r="M115" s="2"/>
    </row>
    <row r="116" spans="1:13" ht="33" customHeight="1" thickBot="1">
      <c r="A116" s="52"/>
      <c r="B116" s="47" t="s">
        <v>30</v>
      </c>
      <c r="C116" s="48"/>
      <c r="D116" s="49"/>
      <c r="E116" s="15">
        <f>SUM(E114:E115)</f>
        <v>0</v>
      </c>
      <c r="F116" s="16"/>
      <c r="G116" s="16"/>
      <c r="H116" s="16"/>
      <c r="I116" s="16"/>
      <c r="J116" s="16"/>
      <c r="K116" s="16"/>
      <c r="L116" s="17">
        <f>B114-E116</f>
        <v>0</v>
      </c>
      <c r="M116" s="16"/>
    </row>
    <row r="117" spans="1:13" ht="33" customHeight="1" thickBot="1">
      <c r="A117" s="18" t="s">
        <v>33</v>
      </c>
      <c r="B117" s="18">
        <f>B114+B108+B104+B99+B94+B88+B82+B75+B71+B66+B58+B48+B43+B38+B27+B21+B13+B5</f>
        <v>0</v>
      </c>
      <c r="C117" s="75" t="s">
        <v>34</v>
      </c>
      <c r="D117" s="76"/>
      <c r="E117" s="17">
        <f>E116+E113+E104+E99+E94+E93+E87+E81+E71+E70+E65+E57+E47+E42+E37+E26+E20+E12</f>
        <v>0</v>
      </c>
      <c r="F117" s="17"/>
      <c r="G117" s="17"/>
      <c r="H117" s="17"/>
      <c r="I117" s="17"/>
      <c r="J117" s="22"/>
      <c r="K117" s="19"/>
      <c r="L117" s="21" t="s">
        <v>35</v>
      </c>
      <c r="M117" s="17">
        <f>B117-E117</f>
        <v>0</v>
      </c>
    </row>
    <row r="118" spans="1:13" ht="33" customHeight="1" thickBot="1">
      <c r="A118" s="20" t="s">
        <v>26</v>
      </c>
      <c r="B118" s="3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</row>
    <row r="119" spans="1:13" ht="33" customHeight="1" thickBot="1">
      <c r="A119" s="20" t="s">
        <v>27</v>
      </c>
      <c r="B119" s="3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</row>
    <row r="120" spans="1:13" ht="33" customHeight="1" thickBot="1">
      <c r="A120" s="20" t="s">
        <v>27</v>
      </c>
      <c r="B120" s="3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</row>
    <row r="121" spans="1:13" ht="33" customHeight="1" thickBot="1">
      <c r="A121" s="20" t="s">
        <v>28</v>
      </c>
      <c r="B121" s="3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</row>
    <row r="122" spans="1:13" ht="33" customHeight="1" thickBot="1">
      <c r="A122" s="20" t="s">
        <v>28</v>
      </c>
      <c r="B122" s="3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</row>
    <row r="123" spans="1:13" ht="20.25" customHeight="1" thickBot="1">
      <c r="A123" s="77" t="s">
        <v>37</v>
      </c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</row>
    <row r="124" spans="1:13" ht="15.75" thickBot="1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</row>
    <row r="125" spans="1:13" ht="15.75" thickBot="1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</row>
    <row r="126" spans="1:13" ht="15.75" thickBot="1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</row>
    <row r="127" spans="1:13" ht="15.75" thickBot="1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</row>
    <row r="128" spans="1:13" ht="15.75" thickBot="1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</row>
    <row r="129" spans="1:13" ht="104.25" customHeight="1" thickBot="1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</row>
  </sheetData>
  <sheetProtection password="CC4B" sheet="1" objects="1" scenarios="1" insertRows="0"/>
  <mergeCells count="69">
    <mergeCell ref="C117:D117"/>
    <mergeCell ref="A123:M129"/>
    <mergeCell ref="A48:A57"/>
    <mergeCell ref="B57:D57"/>
    <mergeCell ref="B58:B64"/>
    <mergeCell ref="B65:D65"/>
    <mergeCell ref="B66:B69"/>
    <mergeCell ref="B70:D70"/>
    <mergeCell ref="A108:A113"/>
    <mergeCell ref="B108:B112"/>
    <mergeCell ref="B113:D113"/>
    <mergeCell ref="A58:A65"/>
    <mergeCell ref="A66:A70"/>
    <mergeCell ref="A88:A93"/>
    <mergeCell ref="B88:B92"/>
    <mergeCell ref="B81:D81"/>
    <mergeCell ref="A82:A87"/>
    <mergeCell ref="B82:B86"/>
    <mergeCell ref="B87:D87"/>
    <mergeCell ref="A75:A81"/>
    <mergeCell ref="B75:B80"/>
    <mergeCell ref="A27:A37"/>
    <mergeCell ref="B37:D37"/>
    <mergeCell ref="B38:B41"/>
    <mergeCell ref="B42:D42"/>
    <mergeCell ref="B43:B46"/>
    <mergeCell ref="B27:B36"/>
    <mergeCell ref="A43:A47"/>
    <mergeCell ref="B47:D47"/>
    <mergeCell ref="A38:A42"/>
    <mergeCell ref="H3:H4"/>
    <mergeCell ref="L3:L4"/>
    <mergeCell ref="F3:G3"/>
    <mergeCell ref="D3:D4"/>
    <mergeCell ref="I3:I4"/>
    <mergeCell ref="K3:K4"/>
    <mergeCell ref="J3:J4"/>
    <mergeCell ref="B93:D93"/>
    <mergeCell ref="A1:M2"/>
    <mergeCell ref="A5:A12"/>
    <mergeCell ref="A13:A20"/>
    <mergeCell ref="A21:A26"/>
    <mergeCell ref="M3:M4"/>
    <mergeCell ref="B26:D26"/>
    <mergeCell ref="E3:E4"/>
    <mergeCell ref="B5:B11"/>
    <mergeCell ref="B12:D12"/>
    <mergeCell ref="B13:B19"/>
    <mergeCell ref="B20:D20"/>
    <mergeCell ref="B21:B25"/>
    <mergeCell ref="C3:C4"/>
    <mergeCell ref="B3:B4"/>
    <mergeCell ref="A3:A4"/>
    <mergeCell ref="B48:B56"/>
    <mergeCell ref="B74:D74"/>
    <mergeCell ref="B71:B73"/>
    <mergeCell ref="A71:A74"/>
    <mergeCell ref="A114:A116"/>
    <mergeCell ref="B114:B115"/>
    <mergeCell ref="B116:D116"/>
    <mergeCell ref="A94:A98"/>
    <mergeCell ref="B98:D98"/>
    <mergeCell ref="A99:A103"/>
    <mergeCell ref="A104:A107"/>
    <mergeCell ref="B103:D103"/>
    <mergeCell ref="B107:D107"/>
    <mergeCell ref="B94:B97"/>
    <mergeCell ref="B99:B102"/>
    <mergeCell ref="B104:B106"/>
  </mergeCells>
  <printOptions horizontalCentered="1" verticalCentered="1"/>
  <pageMargins left="0.19685039370078741" right="0.15748031496062992" top="0.19685039370078741" bottom="0.23622047244094491" header="0.23622047244094491" footer="0.19685039370078741"/>
  <pageSetup paperSize="9" scale="49" fitToWidth="4" fitToHeight="4" orientation="landscape" r:id="rId1"/>
  <rowBreaks count="3" manualBreakCount="3">
    <brk id="26" max="16383" man="1"/>
    <brk id="57" max="16383" man="1"/>
    <brk id="93" max="16383" man="1"/>
  </rowBreaks>
  <ignoredErrors>
    <ignoredError sqref="B117 L12:M12 L65:M65 L57:M57 L20:M20 L81:M81 M117 L26:M26 L37 M41:M42 L42 L47:M47 L70:M70 L87:M87 M104 F117:I117 E20:I20 E93:I93 E65:I65 E34:I37 E46:I47 E70:I70 E87:I87 G104:I104 E12:I12 E113:I113 F57:I57 F81:I81 E26:I28 M37:M38 E42:I43 F71:I71 M71 L93:M93 F99:I99 M99 L113:M113 M114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AV26"/>
  <sheetViews>
    <sheetView rightToLeft="1" zoomScale="80" zoomScaleNormal="80" workbookViewId="0">
      <pane xSplit="48" ySplit="3" topLeftCell="AW11" activePane="bottomRight" state="frozen"/>
      <selection pane="topRight" activeCell="AW1" sqref="AW1"/>
      <selection pane="bottomLeft" activeCell="A4" sqref="A4"/>
      <selection pane="bottomRight" activeCell="AQ24" sqref="AQ24"/>
    </sheetView>
  </sheetViews>
  <sheetFormatPr defaultRowHeight="15"/>
  <cols>
    <col min="1" max="1" width="19.5703125" customWidth="1"/>
    <col min="2" max="2" width="19.7109375" customWidth="1"/>
    <col min="3" max="3" width="13.140625" customWidth="1"/>
    <col min="4" max="4" width="18.7109375" customWidth="1"/>
    <col min="5" max="29" width="0" hidden="1" customWidth="1"/>
    <col min="30" max="30" width="9.140625" customWidth="1"/>
    <col min="31" max="31" width="7.28515625" customWidth="1"/>
    <col min="32" max="32" width="5.85546875" customWidth="1"/>
    <col min="33" max="33" width="6.42578125" customWidth="1"/>
    <col min="34" max="34" width="6.140625" customWidth="1"/>
    <col min="35" max="35" width="6.42578125" customWidth="1"/>
    <col min="36" max="36" width="7.140625" customWidth="1"/>
    <col min="37" max="37" width="6.7109375" customWidth="1"/>
    <col min="38" max="38" width="7.140625" customWidth="1"/>
    <col min="40" max="41" width="7.5703125" customWidth="1"/>
    <col min="42" max="43" width="7.140625" customWidth="1"/>
    <col min="44" max="44" width="7.85546875" customWidth="1"/>
    <col min="45" max="46" width="8.28515625" customWidth="1"/>
    <col min="47" max="47" width="7.7109375" customWidth="1"/>
  </cols>
  <sheetData>
    <row r="1" spans="1:48" ht="33" thickBot="1">
      <c r="A1" s="80" t="s">
        <v>41</v>
      </c>
      <c r="B1" s="81"/>
      <c r="C1" s="81"/>
      <c r="D1" s="23" t="s">
        <v>42</v>
      </c>
      <c r="E1" s="83" t="s">
        <v>43</v>
      </c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"/>
      <c r="AD1" s="84" t="s">
        <v>43</v>
      </c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  <c r="AT1" s="84"/>
      <c r="AU1" s="84"/>
      <c r="AV1" s="84"/>
    </row>
    <row r="2" spans="1:48">
      <c r="A2" s="82"/>
      <c r="B2" s="82"/>
      <c r="C2" s="82"/>
      <c r="D2" s="85"/>
      <c r="E2" s="24" t="s">
        <v>44</v>
      </c>
      <c r="F2" s="24" t="s">
        <v>45</v>
      </c>
      <c r="G2" s="24" t="s">
        <v>11</v>
      </c>
      <c r="H2" s="24" t="s">
        <v>46</v>
      </c>
      <c r="I2" s="24" t="s">
        <v>47</v>
      </c>
      <c r="J2" s="24" t="s">
        <v>14</v>
      </c>
      <c r="K2" s="24" t="s">
        <v>15</v>
      </c>
      <c r="L2" s="24" t="s">
        <v>48</v>
      </c>
      <c r="M2" s="24" t="s">
        <v>49</v>
      </c>
      <c r="N2" s="24" t="s">
        <v>18</v>
      </c>
      <c r="O2" s="24" t="s">
        <v>19</v>
      </c>
      <c r="P2" s="24" t="s">
        <v>50</v>
      </c>
      <c r="Q2" s="24" t="s">
        <v>51</v>
      </c>
      <c r="R2" s="24" t="s">
        <v>52</v>
      </c>
      <c r="S2" s="24" t="s">
        <v>53</v>
      </c>
      <c r="T2" s="24" t="s">
        <v>17</v>
      </c>
      <c r="U2" s="25" t="s">
        <v>22</v>
      </c>
      <c r="V2" s="25" t="s">
        <v>54</v>
      </c>
      <c r="W2" s="25" t="s">
        <v>54</v>
      </c>
      <c r="X2" s="24" t="s">
        <v>55</v>
      </c>
      <c r="Y2" s="24" t="s">
        <v>49</v>
      </c>
      <c r="Z2" s="24" t="s">
        <v>56</v>
      </c>
      <c r="AA2" s="24" t="s">
        <v>57</v>
      </c>
      <c r="AB2" s="24" t="s">
        <v>30</v>
      </c>
      <c r="AC2" s="8"/>
      <c r="AD2" s="78" t="s">
        <v>58</v>
      </c>
      <c r="AE2" s="78" t="s">
        <v>59</v>
      </c>
      <c r="AF2" s="78" t="s">
        <v>11</v>
      </c>
      <c r="AG2" s="78" t="s">
        <v>60</v>
      </c>
      <c r="AH2" s="78" t="s">
        <v>61</v>
      </c>
      <c r="AI2" s="78" t="s">
        <v>62</v>
      </c>
      <c r="AJ2" s="78" t="s">
        <v>14</v>
      </c>
      <c r="AK2" s="78" t="s">
        <v>15</v>
      </c>
      <c r="AL2" s="78" t="s">
        <v>48</v>
      </c>
      <c r="AM2" s="78" t="s">
        <v>16</v>
      </c>
      <c r="AN2" s="78" t="s">
        <v>18</v>
      </c>
      <c r="AO2" s="78" t="s">
        <v>19</v>
      </c>
      <c r="AP2" s="78" t="s">
        <v>25</v>
      </c>
      <c r="AQ2" s="78" t="s">
        <v>23</v>
      </c>
      <c r="AR2" s="78" t="s">
        <v>21</v>
      </c>
      <c r="AS2" s="78" t="s">
        <v>63</v>
      </c>
      <c r="AT2" s="78" t="s">
        <v>17</v>
      </c>
      <c r="AU2" s="78" t="s">
        <v>22</v>
      </c>
      <c r="AV2" s="78" t="s">
        <v>64</v>
      </c>
    </row>
    <row r="3" spans="1:48" ht="26.25" thickBot="1">
      <c r="A3" s="91" t="s">
        <v>65</v>
      </c>
      <c r="B3" s="91"/>
      <c r="C3" s="23" t="s">
        <v>66</v>
      </c>
      <c r="D3" s="86"/>
      <c r="E3" s="26" t="s">
        <v>67</v>
      </c>
      <c r="F3" s="26" t="s">
        <v>68</v>
      </c>
      <c r="G3" s="26"/>
      <c r="H3" s="26" t="s">
        <v>69</v>
      </c>
      <c r="I3" s="26" t="s">
        <v>62</v>
      </c>
      <c r="J3" s="26"/>
      <c r="K3" s="26"/>
      <c r="L3" s="26"/>
      <c r="M3" s="26" t="s">
        <v>70</v>
      </c>
      <c r="N3" s="26"/>
      <c r="O3" s="26"/>
      <c r="P3" s="26" t="s">
        <v>71</v>
      </c>
      <c r="Q3" s="26" t="s">
        <v>72</v>
      </c>
      <c r="R3" s="26" t="s">
        <v>73</v>
      </c>
      <c r="S3" s="26"/>
      <c r="T3" s="26"/>
      <c r="U3" s="27"/>
      <c r="V3" s="27" t="s">
        <v>74</v>
      </c>
      <c r="W3" s="27" t="s">
        <v>75</v>
      </c>
      <c r="X3" s="26" t="s">
        <v>76</v>
      </c>
      <c r="Y3" s="26" t="s">
        <v>77</v>
      </c>
      <c r="Z3" s="26"/>
      <c r="AA3" s="26" t="s">
        <v>78</v>
      </c>
      <c r="AB3" s="28" t="s">
        <v>79</v>
      </c>
      <c r="AC3" s="8"/>
      <c r="AD3" s="79" t="s">
        <v>67</v>
      </c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</row>
    <row r="4" spans="1:48" ht="35.25" customHeight="1">
      <c r="A4" s="92" t="s">
        <v>80</v>
      </c>
      <c r="B4" s="29" t="s">
        <v>81</v>
      </c>
      <c r="C4" s="30"/>
      <c r="D4" s="31"/>
      <c r="E4" s="31">
        <v>3</v>
      </c>
      <c r="F4" s="31">
        <v>4</v>
      </c>
      <c r="G4" s="31">
        <v>2</v>
      </c>
      <c r="H4" s="31">
        <v>2</v>
      </c>
      <c r="I4" s="31">
        <v>8</v>
      </c>
      <c r="J4" s="31">
        <v>4</v>
      </c>
      <c r="K4" s="31">
        <v>4</v>
      </c>
      <c r="L4" s="31">
        <v>0</v>
      </c>
      <c r="M4" s="31">
        <v>0</v>
      </c>
      <c r="N4" s="31">
        <v>0</v>
      </c>
      <c r="O4" s="31">
        <v>3</v>
      </c>
      <c r="P4" s="31">
        <v>1</v>
      </c>
      <c r="Q4" s="31">
        <v>0</v>
      </c>
      <c r="R4" s="31">
        <v>0</v>
      </c>
      <c r="S4" s="31">
        <v>0</v>
      </c>
      <c r="T4" s="31">
        <v>0</v>
      </c>
      <c r="U4" s="31">
        <v>0</v>
      </c>
      <c r="V4" s="31">
        <v>0</v>
      </c>
      <c r="W4" s="31">
        <v>2</v>
      </c>
      <c r="X4" s="31">
        <v>2</v>
      </c>
      <c r="Y4" s="31">
        <v>0</v>
      </c>
      <c r="Z4" s="31">
        <v>0</v>
      </c>
      <c r="AA4" s="31">
        <v>0</v>
      </c>
      <c r="AB4" s="31">
        <f t="shared" ref="AB4:AB24" si="0">SUM(E4:AA4)</f>
        <v>35</v>
      </c>
      <c r="AC4" s="31"/>
      <c r="AD4" s="32">
        <f>E4*$C4</f>
        <v>0</v>
      </c>
      <c r="AE4" s="32">
        <f>F4*$C4</f>
        <v>0</v>
      </c>
      <c r="AF4" s="32">
        <f>G4*$C4</f>
        <v>0</v>
      </c>
      <c r="AG4" s="32">
        <f>H4*$C4</f>
        <v>0</v>
      </c>
      <c r="AH4" s="32">
        <f>C4*6</f>
        <v>0</v>
      </c>
      <c r="AI4" s="32">
        <f>C4*2</f>
        <v>0</v>
      </c>
      <c r="AJ4" s="32">
        <f t="shared" ref="AJ4:AP19" si="1">J4*$C4</f>
        <v>0</v>
      </c>
      <c r="AK4" s="32">
        <f t="shared" si="1"/>
        <v>0</v>
      </c>
      <c r="AL4" s="32">
        <f t="shared" si="1"/>
        <v>0</v>
      </c>
      <c r="AM4" s="32">
        <f t="shared" si="1"/>
        <v>0</v>
      </c>
      <c r="AN4" s="32">
        <f t="shared" si="1"/>
        <v>0</v>
      </c>
      <c r="AO4" s="32">
        <f t="shared" si="1"/>
        <v>0</v>
      </c>
      <c r="AP4" s="32">
        <f t="shared" ref="AP4:AP9" si="2">C4*2</f>
        <v>0</v>
      </c>
      <c r="AQ4" s="32">
        <f>Q4*$C4</f>
        <v>0</v>
      </c>
      <c r="AR4" s="32">
        <f>R4*$C4</f>
        <v>0</v>
      </c>
      <c r="AS4" s="32">
        <f>S4*$C4</f>
        <v>0</v>
      </c>
      <c r="AT4" s="32">
        <f>T4*$C4</f>
        <v>0</v>
      </c>
      <c r="AU4" s="32">
        <f>U4*$C4</f>
        <v>0</v>
      </c>
      <c r="AV4" s="32">
        <f t="shared" ref="AV4:AV9" si="3">SUM(AD4:AU4)</f>
        <v>0</v>
      </c>
    </row>
    <row r="5" spans="1:48" ht="33.75" customHeight="1">
      <c r="A5" s="92"/>
      <c r="B5" s="29" t="s">
        <v>82</v>
      </c>
      <c r="C5" s="30"/>
      <c r="D5" s="31"/>
      <c r="E5" s="31">
        <v>3</v>
      </c>
      <c r="F5" s="31">
        <v>4</v>
      </c>
      <c r="G5" s="31">
        <v>2</v>
      </c>
      <c r="H5" s="31">
        <v>2</v>
      </c>
      <c r="I5" s="31">
        <v>6</v>
      </c>
      <c r="J5" s="31">
        <v>4</v>
      </c>
      <c r="K5" s="31">
        <v>4</v>
      </c>
      <c r="L5" s="31">
        <v>4</v>
      </c>
      <c r="M5" s="31">
        <v>0</v>
      </c>
      <c r="N5" s="31">
        <v>0</v>
      </c>
      <c r="O5" s="31">
        <v>3</v>
      </c>
      <c r="P5" s="31">
        <v>1</v>
      </c>
      <c r="Q5" s="31">
        <v>0</v>
      </c>
      <c r="R5" s="31">
        <v>0</v>
      </c>
      <c r="S5" s="31">
        <v>0</v>
      </c>
      <c r="T5" s="31">
        <v>0</v>
      </c>
      <c r="U5" s="31">
        <v>0</v>
      </c>
      <c r="V5" s="31">
        <v>0</v>
      </c>
      <c r="W5" s="31">
        <v>0</v>
      </c>
      <c r="X5" s="31">
        <v>2</v>
      </c>
      <c r="Y5" s="31">
        <v>0</v>
      </c>
      <c r="Z5" s="31">
        <v>0</v>
      </c>
      <c r="AA5" s="31">
        <v>0</v>
      </c>
      <c r="AB5" s="31">
        <f t="shared" si="0"/>
        <v>35</v>
      </c>
      <c r="AC5" s="31"/>
      <c r="AD5" s="32">
        <f t="shared" ref="AD5:AH22" si="4">E5*$C5</f>
        <v>0</v>
      </c>
      <c r="AE5" s="32">
        <f t="shared" si="4"/>
        <v>0</v>
      </c>
      <c r="AF5" s="32">
        <f t="shared" si="4"/>
        <v>0</v>
      </c>
      <c r="AG5" s="32">
        <f t="shared" si="4"/>
        <v>0</v>
      </c>
      <c r="AH5" s="32">
        <f t="shared" si="4"/>
        <v>0</v>
      </c>
      <c r="AI5" s="32"/>
      <c r="AJ5" s="32">
        <f t="shared" si="1"/>
        <v>0</v>
      </c>
      <c r="AK5" s="32">
        <f t="shared" si="1"/>
        <v>0</v>
      </c>
      <c r="AL5" s="32">
        <f t="shared" si="1"/>
        <v>0</v>
      </c>
      <c r="AM5" s="32">
        <f t="shared" si="1"/>
        <v>0</v>
      </c>
      <c r="AN5" s="32">
        <f t="shared" si="1"/>
        <v>0</v>
      </c>
      <c r="AO5" s="32">
        <f t="shared" si="1"/>
        <v>0</v>
      </c>
      <c r="AP5" s="32">
        <f t="shared" si="2"/>
        <v>0</v>
      </c>
      <c r="AQ5" s="32">
        <f t="shared" ref="AQ5:AU22" si="5">Q5*$C5</f>
        <v>0</v>
      </c>
      <c r="AR5" s="32">
        <f t="shared" si="5"/>
        <v>0</v>
      </c>
      <c r="AS5" s="32">
        <f t="shared" si="5"/>
        <v>0</v>
      </c>
      <c r="AT5" s="32">
        <f t="shared" si="5"/>
        <v>0</v>
      </c>
      <c r="AU5" s="32">
        <f t="shared" si="5"/>
        <v>0</v>
      </c>
      <c r="AV5" s="32">
        <f t="shared" si="3"/>
        <v>0</v>
      </c>
    </row>
    <row r="6" spans="1:48" ht="32.25" customHeight="1">
      <c r="A6" s="92"/>
      <c r="B6" s="29" t="s">
        <v>83</v>
      </c>
      <c r="C6" s="30"/>
      <c r="D6" s="31"/>
      <c r="E6" s="31">
        <v>3</v>
      </c>
      <c r="F6" s="31">
        <v>7</v>
      </c>
      <c r="G6" s="31">
        <v>4</v>
      </c>
      <c r="H6" s="31">
        <v>2</v>
      </c>
      <c r="I6" s="31">
        <v>2</v>
      </c>
      <c r="J6" s="31">
        <v>0</v>
      </c>
      <c r="K6" s="31">
        <v>0</v>
      </c>
      <c r="L6" s="31">
        <v>0</v>
      </c>
      <c r="M6" s="31">
        <v>2</v>
      </c>
      <c r="N6" s="31">
        <v>4</v>
      </c>
      <c r="O6" s="31">
        <v>4</v>
      </c>
      <c r="P6" s="31">
        <v>1</v>
      </c>
      <c r="Q6" s="31">
        <v>0</v>
      </c>
      <c r="R6" s="31">
        <v>0</v>
      </c>
      <c r="S6" s="31">
        <v>0</v>
      </c>
      <c r="T6" s="31">
        <v>2</v>
      </c>
      <c r="U6" s="31">
        <v>0</v>
      </c>
      <c r="V6" s="31">
        <v>0</v>
      </c>
      <c r="W6" s="31">
        <v>2</v>
      </c>
      <c r="X6" s="31">
        <v>2</v>
      </c>
      <c r="Y6" s="31">
        <v>0</v>
      </c>
      <c r="Z6" s="31">
        <v>0</v>
      </c>
      <c r="AA6" s="31">
        <v>0</v>
      </c>
      <c r="AB6" s="31">
        <f t="shared" si="0"/>
        <v>35</v>
      </c>
      <c r="AC6" s="31"/>
      <c r="AD6" s="32">
        <f t="shared" si="4"/>
        <v>0</v>
      </c>
      <c r="AE6" s="32">
        <f t="shared" si="4"/>
        <v>0</v>
      </c>
      <c r="AF6" s="32">
        <f t="shared" si="4"/>
        <v>0</v>
      </c>
      <c r="AG6" s="32">
        <f t="shared" si="4"/>
        <v>0</v>
      </c>
      <c r="AH6" s="32"/>
      <c r="AI6" s="32">
        <f>C6*2</f>
        <v>0</v>
      </c>
      <c r="AJ6" s="32">
        <f t="shared" si="1"/>
        <v>0</v>
      </c>
      <c r="AK6" s="32">
        <f t="shared" si="1"/>
        <v>0</v>
      </c>
      <c r="AL6" s="32">
        <f t="shared" si="1"/>
        <v>0</v>
      </c>
      <c r="AM6" s="32">
        <f t="shared" si="1"/>
        <v>0</v>
      </c>
      <c r="AN6" s="32">
        <f t="shared" si="1"/>
        <v>0</v>
      </c>
      <c r="AO6" s="32">
        <f t="shared" si="1"/>
        <v>0</v>
      </c>
      <c r="AP6" s="32">
        <f t="shared" si="2"/>
        <v>0</v>
      </c>
      <c r="AQ6" s="32">
        <f t="shared" si="5"/>
        <v>0</v>
      </c>
      <c r="AR6" s="32">
        <f t="shared" si="5"/>
        <v>0</v>
      </c>
      <c r="AS6" s="32">
        <f t="shared" si="5"/>
        <v>0</v>
      </c>
      <c r="AT6" s="32">
        <f t="shared" si="5"/>
        <v>0</v>
      </c>
      <c r="AU6" s="32">
        <f t="shared" si="5"/>
        <v>0</v>
      </c>
      <c r="AV6" s="32">
        <f t="shared" si="3"/>
        <v>0</v>
      </c>
    </row>
    <row r="7" spans="1:48" ht="30.75" customHeight="1">
      <c r="A7" s="92"/>
      <c r="B7" s="29" t="s">
        <v>84</v>
      </c>
      <c r="C7" s="30"/>
      <c r="D7" s="31"/>
      <c r="E7" s="31">
        <v>11</v>
      </c>
      <c r="F7" s="31">
        <v>5</v>
      </c>
      <c r="G7" s="31">
        <v>5</v>
      </c>
      <c r="H7" s="31">
        <v>2</v>
      </c>
      <c r="I7" s="31">
        <v>2</v>
      </c>
      <c r="J7" s="31">
        <v>0</v>
      </c>
      <c r="K7" s="31">
        <v>0</v>
      </c>
      <c r="L7" s="31">
        <v>0</v>
      </c>
      <c r="M7" s="31">
        <v>2</v>
      </c>
      <c r="N7" s="31">
        <v>2</v>
      </c>
      <c r="O7" s="31">
        <v>4</v>
      </c>
      <c r="P7" s="31">
        <v>1</v>
      </c>
      <c r="Q7" s="31">
        <v>0</v>
      </c>
      <c r="R7" s="31">
        <v>0</v>
      </c>
      <c r="S7" s="31">
        <v>0</v>
      </c>
      <c r="T7" s="31">
        <v>0</v>
      </c>
      <c r="U7" s="31">
        <v>0</v>
      </c>
      <c r="V7" s="31">
        <v>0</v>
      </c>
      <c r="W7" s="31">
        <v>0</v>
      </c>
      <c r="X7" s="31">
        <v>2</v>
      </c>
      <c r="Y7" s="31">
        <v>0</v>
      </c>
      <c r="Z7" s="31">
        <v>0</v>
      </c>
      <c r="AA7" s="31">
        <v>0</v>
      </c>
      <c r="AB7" s="31">
        <f t="shared" si="0"/>
        <v>36</v>
      </c>
      <c r="AC7" s="31"/>
      <c r="AD7" s="32">
        <f t="shared" si="4"/>
        <v>0</v>
      </c>
      <c r="AE7" s="32">
        <f t="shared" si="4"/>
        <v>0</v>
      </c>
      <c r="AF7" s="32">
        <f t="shared" si="4"/>
        <v>0</v>
      </c>
      <c r="AG7" s="32">
        <f t="shared" si="4"/>
        <v>0</v>
      </c>
      <c r="AH7" s="32">
        <f t="shared" si="4"/>
        <v>0</v>
      </c>
      <c r="AI7" s="32"/>
      <c r="AJ7" s="32">
        <f t="shared" si="1"/>
        <v>0</v>
      </c>
      <c r="AK7" s="32">
        <f t="shared" si="1"/>
        <v>0</v>
      </c>
      <c r="AL7" s="32">
        <f t="shared" si="1"/>
        <v>0</v>
      </c>
      <c r="AM7" s="32">
        <f t="shared" si="1"/>
        <v>0</v>
      </c>
      <c r="AN7" s="32">
        <f t="shared" si="1"/>
        <v>0</v>
      </c>
      <c r="AO7" s="32">
        <f t="shared" si="1"/>
        <v>0</v>
      </c>
      <c r="AP7" s="32">
        <f t="shared" si="2"/>
        <v>0</v>
      </c>
      <c r="AQ7" s="32">
        <f t="shared" si="5"/>
        <v>0</v>
      </c>
      <c r="AR7" s="32">
        <f t="shared" si="5"/>
        <v>0</v>
      </c>
      <c r="AS7" s="32">
        <f t="shared" si="5"/>
        <v>0</v>
      </c>
      <c r="AT7" s="32">
        <f t="shared" si="5"/>
        <v>0</v>
      </c>
      <c r="AU7" s="32">
        <f t="shared" si="5"/>
        <v>0</v>
      </c>
      <c r="AV7" s="32">
        <f t="shared" si="3"/>
        <v>0</v>
      </c>
    </row>
    <row r="8" spans="1:48" ht="22.5" customHeight="1">
      <c r="A8" s="92"/>
      <c r="B8" s="29" t="s">
        <v>85</v>
      </c>
      <c r="C8" s="30"/>
      <c r="D8" s="31"/>
      <c r="E8" s="31">
        <v>3</v>
      </c>
      <c r="F8" s="31">
        <v>4</v>
      </c>
      <c r="G8" s="31">
        <v>1</v>
      </c>
      <c r="H8" s="31">
        <v>2</v>
      </c>
      <c r="I8" s="31">
        <v>4</v>
      </c>
      <c r="J8" s="31">
        <v>0</v>
      </c>
      <c r="K8" s="31">
        <v>0</v>
      </c>
      <c r="L8" s="31">
        <v>0</v>
      </c>
      <c r="M8" s="31">
        <v>0</v>
      </c>
      <c r="N8" s="31">
        <v>0</v>
      </c>
      <c r="O8" s="31">
        <v>3</v>
      </c>
      <c r="P8" s="31">
        <v>1</v>
      </c>
      <c r="Q8" s="31">
        <v>0</v>
      </c>
      <c r="R8" s="31">
        <v>0</v>
      </c>
      <c r="S8" s="31">
        <v>0</v>
      </c>
      <c r="T8" s="31">
        <v>0</v>
      </c>
      <c r="U8" s="31">
        <v>0</v>
      </c>
      <c r="V8" s="31">
        <v>0</v>
      </c>
      <c r="W8" s="31">
        <v>0</v>
      </c>
      <c r="X8" s="31">
        <v>2</v>
      </c>
      <c r="Y8" s="31">
        <v>0</v>
      </c>
      <c r="Z8" s="31">
        <v>0</v>
      </c>
      <c r="AA8" s="31">
        <v>0</v>
      </c>
      <c r="AB8" s="31">
        <f t="shared" si="0"/>
        <v>20</v>
      </c>
      <c r="AC8" s="31"/>
      <c r="AD8" s="32">
        <f t="shared" si="4"/>
        <v>0</v>
      </c>
      <c r="AE8" s="32">
        <f t="shared" si="4"/>
        <v>0</v>
      </c>
      <c r="AF8" s="32">
        <f t="shared" si="4"/>
        <v>0</v>
      </c>
      <c r="AG8" s="32">
        <f t="shared" si="4"/>
        <v>0</v>
      </c>
      <c r="AH8" s="32">
        <f t="shared" si="4"/>
        <v>0</v>
      </c>
      <c r="AI8" s="32"/>
      <c r="AJ8" s="32">
        <f t="shared" si="1"/>
        <v>0</v>
      </c>
      <c r="AK8" s="32">
        <f t="shared" si="1"/>
        <v>0</v>
      </c>
      <c r="AL8" s="32">
        <f t="shared" si="1"/>
        <v>0</v>
      </c>
      <c r="AM8" s="32">
        <f t="shared" si="1"/>
        <v>0</v>
      </c>
      <c r="AN8" s="32">
        <f t="shared" si="1"/>
        <v>0</v>
      </c>
      <c r="AO8" s="32">
        <f>C8*2</f>
        <v>0</v>
      </c>
      <c r="AP8" s="32">
        <f t="shared" si="2"/>
        <v>0</v>
      </c>
      <c r="AQ8" s="32">
        <f t="shared" si="5"/>
        <v>0</v>
      </c>
      <c r="AR8" s="32">
        <f t="shared" si="5"/>
        <v>0</v>
      </c>
      <c r="AS8" s="32">
        <f t="shared" si="5"/>
        <v>0</v>
      </c>
      <c r="AT8" s="32">
        <f t="shared" si="5"/>
        <v>0</v>
      </c>
      <c r="AU8" s="32">
        <f t="shared" si="5"/>
        <v>0</v>
      </c>
      <c r="AV8" s="32">
        <f t="shared" si="3"/>
        <v>0</v>
      </c>
    </row>
    <row r="9" spans="1:48">
      <c r="A9" s="92"/>
      <c r="B9" s="29" t="s">
        <v>86</v>
      </c>
      <c r="C9" s="30"/>
      <c r="D9" s="31"/>
      <c r="E9" s="31">
        <v>3</v>
      </c>
      <c r="F9" s="31">
        <v>4</v>
      </c>
      <c r="G9" s="31">
        <v>1</v>
      </c>
      <c r="H9" s="31">
        <v>2</v>
      </c>
      <c r="I9" s="31">
        <v>0</v>
      </c>
      <c r="J9" s="31">
        <v>0</v>
      </c>
      <c r="K9" s="31">
        <v>0</v>
      </c>
      <c r="L9" s="31">
        <v>0</v>
      </c>
      <c r="M9" s="31">
        <v>0</v>
      </c>
      <c r="N9" s="31">
        <v>0</v>
      </c>
      <c r="O9" s="31">
        <v>3</v>
      </c>
      <c r="P9" s="31">
        <v>1</v>
      </c>
      <c r="Q9" s="31">
        <v>0</v>
      </c>
      <c r="R9" s="31">
        <v>0</v>
      </c>
      <c r="S9" s="31">
        <v>0</v>
      </c>
      <c r="T9" s="31">
        <v>0</v>
      </c>
      <c r="U9" s="31">
        <v>0</v>
      </c>
      <c r="V9" s="31">
        <v>0</v>
      </c>
      <c r="W9" s="31">
        <v>0</v>
      </c>
      <c r="X9" s="31">
        <v>2</v>
      </c>
      <c r="Y9" s="31">
        <v>0</v>
      </c>
      <c r="Z9" s="31">
        <v>0</v>
      </c>
      <c r="AA9" s="31">
        <v>0</v>
      </c>
      <c r="AB9" s="31">
        <f t="shared" si="0"/>
        <v>16</v>
      </c>
      <c r="AC9" s="31"/>
      <c r="AD9" s="32">
        <f t="shared" si="4"/>
        <v>0</v>
      </c>
      <c r="AE9" s="32">
        <f t="shared" si="4"/>
        <v>0</v>
      </c>
      <c r="AF9" s="32">
        <f t="shared" si="4"/>
        <v>0</v>
      </c>
      <c r="AG9" s="32">
        <f t="shared" si="4"/>
        <v>0</v>
      </c>
      <c r="AH9" s="32">
        <f t="shared" si="4"/>
        <v>0</v>
      </c>
      <c r="AI9" s="32"/>
      <c r="AJ9" s="32">
        <f t="shared" si="1"/>
        <v>0</v>
      </c>
      <c r="AK9" s="32">
        <f t="shared" si="1"/>
        <v>0</v>
      </c>
      <c r="AL9" s="32">
        <f t="shared" si="1"/>
        <v>0</v>
      </c>
      <c r="AM9" s="32">
        <f t="shared" si="1"/>
        <v>0</v>
      </c>
      <c r="AN9" s="32">
        <f t="shared" si="1"/>
        <v>0</v>
      </c>
      <c r="AO9" s="32">
        <f t="shared" si="1"/>
        <v>0</v>
      </c>
      <c r="AP9" s="32">
        <f t="shared" si="2"/>
        <v>0</v>
      </c>
      <c r="AQ9" s="32">
        <f t="shared" si="5"/>
        <v>0</v>
      </c>
      <c r="AR9" s="32">
        <f t="shared" si="5"/>
        <v>0</v>
      </c>
      <c r="AS9" s="32">
        <f t="shared" si="5"/>
        <v>0</v>
      </c>
      <c r="AT9" s="32">
        <f t="shared" si="5"/>
        <v>0</v>
      </c>
      <c r="AU9" s="32">
        <f t="shared" si="5"/>
        <v>0</v>
      </c>
      <c r="AV9" s="32">
        <f t="shared" si="3"/>
        <v>0</v>
      </c>
    </row>
    <row r="10" spans="1:48" ht="30" customHeight="1">
      <c r="A10" s="92"/>
      <c r="B10" s="29" t="s">
        <v>30</v>
      </c>
      <c r="C10" s="33">
        <f>SUM(C4:C9)</f>
        <v>0</v>
      </c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>
        <f t="shared" si="0"/>
        <v>0</v>
      </c>
      <c r="AC10" s="31"/>
      <c r="AD10" s="34">
        <f>SUM(AD4:AD9)</f>
        <v>0</v>
      </c>
      <c r="AE10" s="34">
        <f t="shared" ref="AE10:AV10" si="6">SUM(AE4:AE9)</f>
        <v>0</v>
      </c>
      <c r="AF10" s="34">
        <f t="shared" si="6"/>
        <v>0</v>
      </c>
      <c r="AG10" s="34">
        <f t="shared" si="6"/>
        <v>0</v>
      </c>
      <c r="AH10" s="34">
        <f t="shared" si="6"/>
        <v>0</v>
      </c>
      <c r="AI10" s="34">
        <f t="shared" si="6"/>
        <v>0</v>
      </c>
      <c r="AJ10" s="34">
        <f t="shared" si="6"/>
        <v>0</v>
      </c>
      <c r="AK10" s="34">
        <f t="shared" si="6"/>
        <v>0</v>
      </c>
      <c r="AL10" s="34">
        <f t="shared" si="6"/>
        <v>0</v>
      </c>
      <c r="AM10" s="34">
        <f t="shared" si="6"/>
        <v>0</v>
      </c>
      <c r="AN10" s="34">
        <f t="shared" si="6"/>
        <v>0</v>
      </c>
      <c r="AO10" s="34">
        <f t="shared" si="6"/>
        <v>0</v>
      </c>
      <c r="AP10" s="34">
        <f t="shared" si="6"/>
        <v>0</v>
      </c>
      <c r="AQ10" s="34">
        <f t="shared" si="6"/>
        <v>0</v>
      </c>
      <c r="AR10" s="34">
        <f t="shared" si="6"/>
        <v>0</v>
      </c>
      <c r="AS10" s="34">
        <f t="shared" si="6"/>
        <v>0</v>
      </c>
      <c r="AT10" s="34">
        <f t="shared" si="6"/>
        <v>0</v>
      </c>
      <c r="AU10" s="34">
        <f t="shared" si="6"/>
        <v>0</v>
      </c>
      <c r="AV10" s="34">
        <f t="shared" si="6"/>
        <v>0</v>
      </c>
    </row>
    <row r="11" spans="1:48" ht="23.25" customHeight="1">
      <c r="A11" s="93" t="s">
        <v>87</v>
      </c>
      <c r="B11" s="35" t="s">
        <v>81</v>
      </c>
      <c r="C11" s="30"/>
      <c r="D11" s="31"/>
      <c r="E11" s="31">
        <v>3</v>
      </c>
      <c r="F11" s="31">
        <v>4</v>
      </c>
      <c r="G11" s="31">
        <v>2</v>
      </c>
      <c r="H11" s="31">
        <v>2</v>
      </c>
      <c r="I11" s="31">
        <v>9</v>
      </c>
      <c r="J11" s="31">
        <v>5</v>
      </c>
      <c r="K11" s="31">
        <v>4</v>
      </c>
      <c r="L11" s="31">
        <v>0</v>
      </c>
      <c r="M11" s="31">
        <v>0</v>
      </c>
      <c r="N11" s="31">
        <v>2</v>
      </c>
      <c r="O11" s="31">
        <v>0</v>
      </c>
      <c r="P11" s="31">
        <v>0</v>
      </c>
      <c r="Q11" s="31">
        <v>0</v>
      </c>
      <c r="R11" s="31">
        <v>0</v>
      </c>
      <c r="S11" s="31">
        <v>3</v>
      </c>
      <c r="T11" s="31">
        <v>0</v>
      </c>
      <c r="U11" s="31">
        <v>0</v>
      </c>
      <c r="V11" s="31">
        <v>0</v>
      </c>
      <c r="W11" s="31">
        <v>0</v>
      </c>
      <c r="X11" s="31">
        <v>1</v>
      </c>
      <c r="Y11" s="31">
        <v>0</v>
      </c>
      <c r="Z11" s="31">
        <v>0</v>
      </c>
      <c r="AA11" s="31">
        <v>0</v>
      </c>
      <c r="AB11" s="31">
        <f t="shared" si="0"/>
        <v>35</v>
      </c>
      <c r="AC11" s="31"/>
      <c r="AD11" s="32">
        <f t="shared" si="4"/>
        <v>0</v>
      </c>
      <c r="AE11" s="32">
        <f t="shared" si="4"/>
        <v>0</v>
      </c>
      <c r="AF11" s="32">
        <f t="shared" si="4"/>
        <v>0</v>
      </c>
      <c r="AG11" s="32">
        <f t="shared" si="4"/>
        <v>0</v>
      </c>
      <c r="AH11" s="32">
        <f t="shared" si="4"/>
        <v>0</v>
      </c>
      <c r="AI11" s="32"/>
      <c r="AJ11" s="32">
        <f t="shared" si="1"/>
        <v>0</v>
      </c>
      <c r="AK11" s="32">
        <f t="shared" si="1"/>
        <v>0</v>
      </c>
      <c r="AL11" s="32">
        <f t="shared" si="1"/>
        <v>0</v>
      </c>
      <c r="AM11" s="32">
        <f t="shared" si="1"/>
        <v>0</v>
      </c>
      <c r="AN11" s="32">
        <f t="shared" si="1"/>
        <v>0</v>
      </c>
      <c r="AO11" s="32">
        <f t="shared" si="1"/>
        <v>0</v>
      </c>
      <c r="AP11" s="32">
        <f t="shared" si="1"/>
        <v>0</v>
      </c>
      <c r="AQ11" s="32">
        <f t="shared" si="5"/>
        <v>0</v>
      </c>
      <c r="AR11" s="32">
        <f t="shared" si="5"/>
        <v>0</v>
      </c>
      <c r="AS11" s="32">
        <f t="shared" si="5"/>
        <v>0</v>
      </c>
      <c r="AT11" s="32">
        <f t="shared" si="5"/>
        <v>0</v>
      </c>
      <c r="AU11" s="32">
        <f t="shared" si="5"/>
        <v>0</v>
      </c>
      <c r="AV11" s="32">
        <f t="shared" ref="AV11:AV16" si="7">SUM(AD11:AU11)</f>
        <v>0</v>
      </c>
    </row>
    <row r="12" spans="1:48" ht="27.75" customHeight="1">
      <c r="A12" s="93"/>
      <c r="B12" s="35" t="s">
        <v>82</v>
      </c>
      <c r="C12" s="30"/>
      <c r="D12" s="31"/>
      <c r="E12" s="31">
        <v>3</v>
      </c>
      <c r="F12" s="31">
        <v>4</v>
      </c>
      <c r="G12" s="31">
        <v>2</v>
      </c>
      <c r="H12" s="31">
        <v>2</v>
      </c>
      <c r="I12" s="31">
        <v>5</v>
      </c>
      <c r="J12" s="31">
        <v>4</v>
      </c>
      <c r="K12" s="31">
        <v>4</v>
      </c>
      <c r="L12" s="31">
        <v>4</v>
      </c>
      <c r="M12" s="31">
        <v>0</v>
      </c>
      <c r="N12" s="31">
        <v>2</v>
      </c>
      <c r="O12" s="31">
        <v>0</v>
      </c>
      <c r="P12" s="31">
        <v>0</v>
      </c>
      <c r="Q12" s="31">
        <v>0</v>
      </c>
      <c r="R12" s="31">
        <v>2</v>
      </c>
      <c r="S12" s="31">
        <v>0</v>
      </c>
      <c r="T12" s="31">
        <v>0</v>
      </c>
      <c r="U12" s="31">
        <v>0</v>
      </c>
      <c r="V12" s="31">
        <v>0</v>
      </c>
      <c r="W12" s="31">
        <v>2</v>
      </c>
      <c r="X12" s="31">
        <v>1</v>
      </c>
      <c r="Y12" s="31">
        <v>0</v>
      </c>
      <c r="Z12" s="31">
        <v>0</v>
      </c>
      <c r="AA12" s="31">
        <v>0</v>
      </c>
      <c r="AB12" s="31">
        <f t="shared" si="0"/>
        <v>35</v>
      </c>
      <c r="AC12" s="31"/>
      <c r="AD12" s="32">
        <f t="shared" si="4"/>
        <v>0</v>
      </c>
      <c r="AE12" s="32">
        <f t="shared" si="4"/>
        <v>0</v>
      </c>
      <c r="AF12" s="32">
        <f t="shared" si="4"/>
        <v>0</v>
      </c>
      <c r="AG12" s="32">
        <f t="shared" si="4"/>
        <v>0</v>
      </c>
      <c r="AH12" s="32">
        <f>C12*3</f>
        <v>0</v>
      </c>
      <c r="AI12" s="32">
        <f>C12*2</f>
        <v>0</v>
      </c>
      <c r="AJ12" s="32">
        <f t="shared" si="1"/>
        <v>0</v>
      </c>
      <c r="AK12" s="32">
        <f t="shared" si="1"/>
        <v>0</v>
      </c>
      <c r="AL12" s="32">
        <f t="shared" si="1"/>
        <v>0</v>
      </c>
      <c r="AM12" s="32">
        <f t="shared" si="1"/>
        <v>0</v>
      </c>
      <c r="AN12" s="32">
        <f t="shared" si="1"/>
        <v>0</v>
      </c>
      <c r="AO12" s="32">
        <f t="shared" si="1"/>
        <v>0</v>
      </c>
      <c r="AP12" s="32">
        <f t="shared" si="1"/>
        <v>0</v>
      </c>
      <c r="AQ12" s="32">
        <f t="shared" si="5"/>
        <v>0</v>
      </c>
      <c r="AR12" s="32">
        <f t="shared" si="5"/>
        <v>0</v>
      </c>
      <c r="AS12" s="32">
        <f t="shared" si="5"/>
        <v>0</v>
      </c>
      <c r="AT12" s="32">
        <f t="shared" si="5"/>
        <v>0</v>
      </c>
      <c r="AU12" s="32">
        <f t="shared" si="5"/>
        <v>0</v>
      </c>
      <c r="AV12" s="32">
        <f t="shared" si="7"/>
        <v>0</v>
      </c>
    </row>
    <row r="13" spans="1:48" ht="28.5" customHeight="1">
      <c r="A13" s="93"/>
      <c r="B13" s="35" t="s">
        <v>83</v>
      </c>
      <c r="C13" s="30"/>
      <c r="D13" s="31"/>
      <c r="E13" s="31">
        <v>3</v>
      </c>
      <c r="F13" s="31">
        <v>9</v>
      </c>
      <c r="G13" s="31">
        <v>4</v>
      </c>
      <c r="H13" s="31">
        <v>2</v>
      </c>
      <c r="I13" s="31">
        <v>2</v>
      </c>
      <c r="J13" s="31">
        <v>0</v>
      </c>
      <c r="K13" s="31">
        <v>0</v>
      </c>
      <c r="L13" s="31">
        <v>0</v>
      </c>
      <c r="M13" s="31">
        <v>2</v>
      </c>
      <c r="N13" s="31">
        <v>3</v>
      </c>
      <c r="O13" s="31">
        <v>4</v>
      </c>
      <c r="P13" s="31">
        <v>0</v>
      </c>
      <c r="Q13" s="31">
        <v>3</v>
      </c>
      <c r="R13" s="31">
        <v>0</v>
      </c>
      <c r="S13" s="31">
        <v>0</v>
      </c>
      <c r="T13" s="31">
        <v>0</v>
      </c>
      <c r="U13" s="31">
        <v>2</v>
      </c>
      <c r="V13" s="31">
        <v>0</v>
      </c>
      <c r="W13" s="31">
        <v>0</v>
      </c>
      <c r="X13" s="31">
        <v>1</v>
      </c>
      <c r="Y13" s="31">
        <v>0</v>
      </c>
      <c r="Z13" s="31">
        <v>0</v>
      </c>
      <c r="AA13" s="31">
        <v>0</v>
      </c>
      <c r="AB13" s="31">
        <f t="shared" si="0"/>
        <v>35</v>
      </c>
      <c r="AC13" s="31"/>
      <c r="AD13" s="32">
        <f t="shared" si="4"/>
        <v>0</v>
      </c>
      <c r="AE13" s="32">
        <f t="shared" si="4"/>
        <v>0</v>
      </c>
      <c r="AF13" s="32">
        <f t="shared" si="4"/>
        <v>0</v>
      </c>
      <c r="AG13" s="32">
        <f t="shared" si="4"/>
        <v>0</v>
      </c>
      <c r="AH13" s="32">
        <f t="shared" si="4"/>
        <v>0</v>
      </c>
      <c r="AI13" s="32"/>
      <c r="AJ13" s="32">
        <f t="shared" si="1"/>
        <v>0</v>
      </c>
      <c r="AK13" s="32">
        <f t="shared" si="1"/>
        <v>0</v>
      </c>
      <c r="AL13" s="32">
        <f t="shared" si="1"/>
        <v>0</v>
      </c>
      <c r="AM13" s="32">
        <f t="shared" si="1"/>
        <v>0</v>
      </c>
      <c r="AN13" s="32">
        <f t="shared" si="1"/>
        <v>0</v>
      </c>
      <c r="AO13" s="32">
        <f t="shared" si="1"/>
        <v>0</v>
      </c>
      <c r="AP13" s="32">
        <f t="shared" si="1"/>
        <v>0</v>
      </c>
      <c r="AQ13" s="32">
        <f t="shared" si="5"/>
        <v>0</v>
      </c>
      <c r="AR13" s="32">
        <f t="shared" si="5"/>
        <v>0</v>
      </c>
      <c r="AS13" s="32">
        <f t="shared" si="5"/>
        <v>0</v>
      </c>
      <c r="AT13" s="32">
        <f t="shared" si="5"/>
        <v>0</v>
      </c>
      <c r="AU13" s="32">
        <f t="shared" si="5"/>
        <v>0</v>
      </c>
      <c r="AV13" s="32">
        <f t="shared" si="7"/>
        <v>0</v>
      </c>
    </row>
    <row r="14" spans="1:48" ht="34.5" customHeight="1">
      <c r="A14" s="93"/>
      <c r="B14" s="35" t="s">
        <v>84</v>
      </c>
      <c r="C14" s="30"/>
      <c r="D14" s="31"/>
      <c r="E14" s="31">
        <v>6</v>
      </c>
      <c r="F14" s="31">
        <v>7</v>
      </c>
      <c r="G14" s="31">
        <v>6</v>
      </c>
      <c r="H14" s="31">
        <v>2</v>
      </c>
      <c r="I14" s="31">
        <v>2</v>
      </c>
      <c r="J14" s="31">
        <v>0</v>
      </c>
      <c r="K14" s="31">
        <v>0</v>
      </c>
      <c r="L14" s="31">
        <v>0</v>
      </c>
      <c r="M14" s="31">
        <v>2</v>
      </c>
      <c r="N14" s="31">
        <v>6</v>
      </c>
      <c r="O14" s="31">
        <v>0</v>
      </c>
      <c r="P14" s="31">
        <v>0</v>
      </c>
      <c r="Q14" s="31">
        <v>3</v>
      </c>
      <c r="R14" s="31">
        <v>0</v>
      </c>
      <c r="S14" s="31">
        <v>0</v>
      </c>
      <c r="T14" s="31">
        <v>0</v>
      </c>
      <c r="U14" s="31">
        <v>2</v>
      </c>
      <c r="V14" s="31">
        <v>0</v>
      </c>
      <c r="W14" s="31">
        <v>0</v>
      </c>
      <c r="X14" s="31">
        <v>1</v>
      </c>
      <c r="Y14" s="31">
        <v>0</v>
      </c>
      <c r="Z14" s="31">
        <v>0</v>
      </c>
      <c r="AA14" s="31">
        <v>0</v>
      </c>
      <c r="AB14" s="31">
        <f t="shared" si="0"/>
        <v>37</v>
      </c>
      <c r="AC14" s="31"/>
      <c r="AD14" s="32">
        <f t="shared" si="4"/>
        <v>0</v>
      </c>
      <c r="AE14" s="32">
        <f t="shared" si="4"/>
        <v>0</v>
      </c>
      <c r="AF14" s="32">
        <f t="shared" si="4"/>
        <v>0</v>
      </c>
      <c r="AG14" s="32">
        <f t="shared" si="4"/>
        <v>0</v>
      </c>
      <c r="AH14" s="32">
        <f t="shared" si="4"/>
        <v>0</v>
      </c>
      <c r="AI14" s="32"/>
      <c r="AJ14" s="32">
        <f t="shared" si="1"/>
        <v>0</v>
      </c>
      <c r="AK14" s="32">
        <f t="shared" si="1"/>
        <v>0</v>
      </c>
      <c r="AL14" s="32">
        <f t="shared" si="1"/>
        <v>0</v>
      </c>
      <c r="AM14" s="32">
        <f t="shared" si="1"/>
        <v>0</v>
      </c>
      <c r="AN14" s="32">
        <f t="shared" si="1"/>
        <v>0</v>
      </c>
      <c r="AO14" s="32">
        <f t="shared" si="1"/>
        <v>0</v>
      </c>
      <c r="AP14" s="32">
        <f t="shared" si="1"/>
        <v>0</v>
      </c>
      <c r="AQ14" s="32">
        <f t="shared" si="5"/>
        <v>0</v>
      </c>
      <c r="AR14" s="32">
        <f t="shared" si="5"/>
        <v>0</v>
      </c>
      <c r="AS14" s="32">
        <f t="shared" si="5"/>
        <v>0</v>
      </c>
      <c r="AT14" s="32">
        <f t="shared" si="5"/>
        <v>0</v>
      </c>
      <c r="AU14" s="32">
        <f t="shared" si="5"/>
        <v>0</v>
      </c>
      <c r="AV14" s="32">
        <f t="shared" si="7"/>
        <v>0</v>
      </c>
    </row>
    <row r="15" spans="1:48" ht="22.5" customHeight="1">
      <c r="A15" s="93"/>
      <c r="B15" s="35" t="s">
        <v>85</v>
      </c>
      <c r="C15" s="30"/>
      <c r="D15" s="31"/>
      <c r="E15" s="31">
        <v>3</v>
      </c>
      <c r="F15" s="31">
        <v>0</v>
      </c>
      <c r="G15" s="31">
        <v>1</v>
      </c>
      <c r="H15" s="31">
        <v>0</v>
      </c>
      <c r="I15" s="31">
        <v>0</v>
      </c>
      <c r="J15" s="31">
        <v>0</v>
      </c>
      <c r="K15" s="31">
        <v>0</v>
      </c>
      <c r="L15" s="31">
        <v>0</v>
      </c>
      <c r="M15" s="31">
        <v>0</v>
      </c>
      <c r="N15" s="31">
        <v>2</v>
      </c>
      <c r="O15" s="31">
        <v>0</v>
      </c>
      <c r="P15" s="31">
        <v>0</v>
      </c>
      <c r="Q15" s="31">
        <v>0</v>
      </c>
      <c r="R15" s="31">
        <v>0</v>
      </c>
      <c r="S15" s="31">
        <v>0</v>
      </c>
      <c r="T15" s="31">
        <v>0</v>
      </c>
      <c r="U15" s="31">
        <v>0</v>
      </c>
      <c r="V15" s="31">
        <v>0</v>
      </c>
      <c r="W15" s="31">
        <v>0</v>
      </c>
      <c r="X15" s="31">
        <v>1</v>
      </c>
      <c r="Y15" s="31">
        <v>0</v>
      </c>
      <c r="Z15" s="31">
        <v>0</v>
      </c>
      <c r="AA15" s="31">
        <v>0</v>
      </c>
      <c r="AB15" s="31">
        <f t="shared" si="0"/>
        <v>7</v>
      </c>
      <c r="AC15" s="31"/>
      <c r="AD15" s="32">
        <f t="shared" si="4"/>
        <v>0</v>
      </c>
      <c r="AE15" s="32">
        <f t="shared" si="4"/>
        <v>0</v>
      </c>
      <c r="AF15" s="32">
        <f t="shared" si="4"/>
        <v>0</v>
      </c>
      <c r="AG15" s="32">
        <f t="shared" si="4"/>
        <v>0</v>
      </c>
      <c r="AH15" s="32">
        <f t="shared" si="4"/>
        <v>0</v>
      </c>
      <c r="AI15" s="32"/>
      <c r="AJ15" s="32">
        <f t="shared" si="1"/>
        <v>0</v>
      </c>
      <c r="AK15" s="32">
        <f t="shared" si="1"/>
        <v>0</v>
      </c>
      <c r="AL15" s="32">
        <f t="shared" si="1"/>
        <v>0</v>
      </c>
      <c r="AM15" s="32">
        <f t="shared" si="1"/>
        <v>0</v>
      </c>
      <c r="AN15" s="32">
        <f t="shared" si="1"/>
        <v>0</v>
      </c>
      <c r="AO15" s="32">
        <f t="shared" si="1"/>
        <v>0</v>
      </c>
      <c r="AP15" s="32">
        <f t="shared" si="1"/>
        <v>0</v>
      </c>
      <c r="AQ15" s="32">
        <f t="shared" si="5"/>
        <v>0</v>
      </c>
      <c r="AR15" s="32">
        <f t="shared" si="5"/>
        <v>0</v>
      </c>
      <c r="AS15" s="32">
        <f t="shared" si="5"/>
        <v>0</v>
      </c>
      <c r="AT15" s="32">
        <f t="shared" si="5"/>
        <v>0</v>
      </c>
      <c r="AU15" s="32">
        <f t="shared" si="5"/>
        <v>0</v>
      </c>
      <c r="AV15" s="32">
        <f t="shared" si="7"/>
        <v>0</v>
      </c>
    </row>
    <row r="16" spans="1:48" ht="20.25" customHeight="1">
      <c r="A16" s="93"/>
      <c r="B16" s="35" t="s">
        <v>86</v>
      </c>
      <c r="C16" s="30"/>
      <c r="D16" s="31"/>
      <c r="E16" s="31">
        <v>3</v>
      </c>
      <c r="F16" s="31">
        <v>0</v>
      </c>
      <c r="G16" s="31">
        <v>1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1">
        <v>2</v>
      </c>
      <c r="O16" s="31">
        <v>0</v>
      </c>
      <c r="P16" s="31">
        <v>0</v>
      </c>
      <c r="Q16" s="31">
        <v>0</v>
      </c>
      <c r="R16" s="31">
        <v>0</v>
      </c>
      <c r="S16" s="31">
        <v>0</v>
      </c>
      <c r="T16" s="31">
        <v>0</v>
      </c>
      <c r="U16" s="31">
        <v>0</v>
      </c>
      <c r="V16" s="31">
        <v>0</v>
      </c>
      <c r="W16" s="31">
        <v>0</v>
      </c>
      <c r="X16" s="31">
        <v>0</v>
      </c>
      <c r="Y16" s="31">
        <v>0</v>
      </c>
      <c r="Z16" s="31">
        <v>0</v>
      </c>
      <c r="AA16" s="31">
        <v>0</v>
      </c>
      <c r="AB16" s="31">
        <f t="shared" si="0"/>
        <v>6</v>
      </c>
      <c r="AC16" s="31"/>
      <c r="AD16" s="32">
        <f t="shared" si="4"/>
        <v>0</v>
      </c>
      <c r="AE16" s="32">
        <f t="shared" si="4"/>
        <v>0</v>
      </c>
      <c r="AF16" s="32">
        <f t="shared" si="4"/>
        <v>0</v>
      </c>
      <c r="AG16" s="32">
        <f t="shared" si="4"/>
        <v>0</v>
      </c>
      <c r="AH16" s="32">
        <f t="shared" si="4"/>
        <v>0</v>
      </c>
      <c r="AI16" s="32"/>
      <c r="AJ16" s="32">
        <f t="shared" si="1"/>
        <v>0</v>
      </c>
      <c r="AK16" s="32">
        <f t="shared" si="1"/>
        <v>0</v>
      </c>
      <c r="AL16" s="32">
        <f t="shared" si="1"/>
        <v>0</v>
      </c>
      <c r="AM16" s="32">
        <f t="shared" si="1"/>
        <v>0</v>
      </c>
      <c r="AN16" s="32">
        <f t="shared" si="1"/>
        <v>0</v>
      </c>
      <c r="AO16" s="32">
        <f t="shared" si="1"/>
        <v>0</v>
      </c>
      <c r="AP16" s="32">
        <f t="shared" si="1"/>
        <v>0</v>
      </c>
      <c r="AQ16" s="32">
        <f t="shared" si="5"/>
        <v>0</v>
      </c>
      <c r="AR16" s="32">
        <f t="shared" si="5"/>
        <v>0</v>
      </c>
      <c r="AS16" s="32">
        <f t="shared" si="5"/>
        <v>0</v>
      </c>
      <c r="AT16" s="32">
        <f t="shared" si="5"/>
        <v>0</v>
      </c>
      <c r="AU16" s="32">
        <f t="shared" si="5"/>
        <v>0</v>
      </c>
      <c r="AV16" s="32">
        <f t="shared" si="7"/>
        <v>0</v>
      </c>
    </row>
    <row r="17" spans="1:48" ht="25.5" customHeight="1">
      <c r="A17" s="93"/>
      <c r="B17" s="35" t="s">
        <v>30</v>
      </c>
      <c r="C17" s="33">
        <f>SUM(C11:C16)</f>
        <v>0</v>
      </c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>
        <f t="shared" si="0"/>
        <v>0</v>
      </c>
      <c r="AC17" s="31"/>
      <c r="AD17" s="34">
        <f>SUM(AD11:AD16)</f>
        <v>0</v>
      </c>
      <c r="AE17" s="34">
        <f t="shared" ref="AE17:AV17" si="8">SUM(AE11:AE16)</f>
        <v>0</v>
      </c>
      <c r="AF17" s="34">
        <f t="shared" si="8"/>
        <v>0</v>
      </c>
      <c r="AG17" s="34">
        <f t="shared" si="8"/>
        <v>0</v>
      </c>
      <c r="AH17" s="34">
        <f t="shared" si="8"/>
        <v>0</v>
      </c>
      <c r="AI17" s="34">
        <f t="shared" si="8"/>
        <v>0</v>
      </c>
      <c r="AJ17" s="34">
        <f t="shared" si="8"/>
        <v>0</v>
      </c>
      <c r="AK17" s="34">
        <f t="shared" si="8"/>
        <v>0</v>
      </c>
      <c r="AL17" s="34">
        <f t="shared" si="8"/>
        <v>0</v>
      </c>
      <c r="AM17" s="34">
        <f t="shared" si="8"/>
        <v>0</v>
      </c>
      <c r="AN17" s="34">
        <f t="shared" si="8"/>
        <v>0</v>
      </c>
      <c r="AO17" s="34">
        <f t="shared" si="8"/>
        <v>0</v>
      </c>
      <c r="AP17" s="34">
        <f t="shared" si="8"/>
        <v>0</v>
      </c>
      <c r="AQ17" s="34">
        <f t="shared" si="8"/>
        <v>0</v>
      </c>
      <c r="AR17" s="34">
        <f t="shared" si="8"/>
        <v>0</v>
      </c>
      <c r="AS17" s="34">
        <f t="shared" si="8"/>
        <v>0</v>
      </c>
      <c r="AT17" s="34">
        <f t="shared" si="8"/>
        <v>0</v>
      </c>
      <c r="AU17" s="34">
        <f t="shared" si="8"/>
        <v>0</v>
      </c>
      <c r="AV17" s="34">
        <f t="shared" si="8"/>
        <v>0</v>
      </c>
    </row>
    <row r="18" spans="1:48" ht="25.5" customHeight="1">
      <c r="A18" s="94" t="s">
        <v>88</v>
      </c>
      <c r="B18" s="36" t="s">
        <v>81</v>
      </c>
      <c r="C18" s="30"/>
      <c r="D18" s="31"/>
      <c r="E18" s="31">
        <v>2</v>
      </c>
      <c r="F18" s="31">
        <v>2</v>
      </c>
      <c r="G18" s="31">
        <v>0</v>
      </c>
      <c r="H18" s="31">
        <v>4</v>
      </c>
      <c r="I18" s="31">
        <v>8</v>
      </c>
      <c r="J18" s="31">
        <v>4</v>
      </c>
      <c r="K18" s="31">
        <v>4</v>
      </c>
      <c r="L18" s="31">
        <v>0</v>
      </c>
      <c r="M18" s="31">
        <v>0</v>
      </c>
      <c r="N18" s="31">
        <v>0</v>
      </c>
      <c r="O18" s="31">
        <v>0</v>
      </c>
      <c r="P18" s="31">
        <v>0</v>
      </c>
      <c r="Q18" s="31">
        <v>0</v>
      </c>
      <c r="R18" s="31">
        <v>0</v>
      </c>
      <c r="S18" s="31">
        <v>0</v>
      </c>
      <c r="T18" s="31">
        <v>0</v>
      </c>
      <c r="U18" s="31">
        <v>0</v>
      </c>
      <c r="V18" s="31">
        <v>0</v>
      </c>
      <c r="W18" s="31">
        <v>0</v>
      </c>
      <c r="X18" s="31">
        <v>0</v>
      </c>
      <c r="Y18" s="31">
        <v>0</v>
      </c>
      <c r="Z18" s="31">
        <v>0</v>
      </c>
      <c r="AA18" s="31">
        <v>0</v>
      </c>
      <c r="AB18" s="31">
        <f t="shared" si="0"/>
        <v>24</v>
      </c>
      <c r="AC18" s="31"/>
      <c r="AD18" s="32">
        <f t="shared" si="4"/>
        <v>0</v>
      </c>
      <c r="AE18" s="32">
        <f t="shared" si="4"/>
        <v>0</v>
      </c>
      <c r="AF18" s="32">
        <f t="shared" si="4"/>
        <v>0</v>
      </c>
      <c r="AG18" s="32">
        <f t="shared" si="4"/>
        <v>0</v>
      </c>
      <c r="AH18" s="32">
        <f t="shared" si="4"/>
        <v>0</v>
      </c>
      <c r="AI18" s="32"/>
      <c r="AJ18" s="32">
        <f t="shared" si="1"/>
        <v>0</v>
      </c>
      <c r="AK18" s="32">
        <f t="shared" si="1"/>
        <v>0</v>
      </c>
      <c r="AL18" s="32">
        <f t="shared" si="1"/>
        <v>0</v>
      </c>
      <c r="AM18" s="32">
        <f t="shared" si="1"/>
        <v>0</v>
      </c>
      <c r="AN18" s="32">
        <f t="shared" si="1"/>
        <v>0</v>
      </c>
      <c r="AO18" s="32">
        <f t="shared" si="1"/>
        <v>0</v>
      </c>
      <c r="AP18" s="32">
        <f>P18*$C18</f>
        <v>0</v>
      </c>
      <c r="AQ18" s="32">
        <f t="shared" si="5"/>
        <v>0</v>
      </c>
      <c r="AR18" s="32">
        <f t="shared" si="5"/>
        <v>0</v>
      </c>
      <c r="AS18" s="32">
        <f t="shared" si="5"/>
        <v>0</v>
      </c>
      <c r="AT18" s="32">
        <f t="shared" si="5"/>
        <v>0</v>
      </c>
      <c r="AU18" s="32">
        <f t="shared" si="5"/>
        <v>0</v>
      </c>
      <c r="AV18" s="32">
        <f>SUM(AD18:AU18)</f>
        <v>0</v>
      </c>
    </row>
    <row r="19" spans="1:48" ht="28.5" customHeight="1">
      <c r="A19" s="94"/>
      <c r="B19" s="36" t="s">
        <v>82</v>
      </c>
      <c r="C19" s="30"/>
      <c r="D19" s="31"/>
      <c r="E19" s="31">
        <v>2</v>
      </c>
      <c r="F19" s="31">
        <v>2</v>
      </c>
      <c r="G19" s="31">
        <v>0</v>
      </c>
      <c r="H19" s="31">
        <v>4</v>
      </c>
      <c r="I19" s="31">
        <v>3</v>
      </c>
      <c r="J19" s="31">
        <v>3</v>
      </c>
      <c r="K19" s="31">
        <v>4</v>
      </c>
      <c r="L19" s="31">
        <v>4</v>
      </c>
      <c r="M19" s="31">
        <v>0</v>
      </c>
      <c r="N19" s="31">
        <v>0</v>
      </c>
      <c r="O19" s="31">
        <v>0</v>
      </c>
      <c r="P19" s="31">
        <v>0</v>
      </c>
      <c r="Q19" s="31">
        <v>0</v>
      </c>
      <c r="R19" s="31">
        <v>2</v>
      </c>
      <c r="S19" s="31">
        <v>0</v>
      </c>
      <c r="T19" s="31">
        <v>0</v>
      </c>
      <c r="U19" s="31">
        <v>0</v>
      </c>
      <c r="V19" s="31">
        <v>0</v>
      </c>
      <c r="W19" s="31">
        <v>0</v>
      </c>
      <c r="X19" s="31">
        <v>0</v>
      </c>
      <c r="Y19" s="31">
        <v>0</v>
      </c>
      <c r="Z19" s="31">
        <v>0</v>
      </c>
      <c r="AA19" s="31">
        <v>0</v>
      </c>
      <c r="AB19" s="31">
        <f t="shared" si="0"/>
        <v>24</v>
      </c>
      <c r="AC19" s="31"/>
      <c r="AD19" s="32">
        <f t="shared" si="4"/>
        <v>0</v>
      </c>
      <c r="AE19" s="32">
        <f t="shared" si="4"/>
        <v>0</v>
      </c>
      <c r="AF19" s="32">
        <f t="shared" si="4"/>
        <v>0</v>
      </c>
      <c r="AG19" s="32">
        <f t="shared" si="4"/>
        <v>0</v>
      </c>
      <c r="AH19" s="32">
        <f t="shared" si="4"/>
        <v>0</v>
      </c>
      <c r="AI19" s="32"/>
      <c r="AJ19" s="32">
        <f t="shared" si="1"/>
        <v>0</v>
      </c>
      <c r="AK19" s="32">
        <f t="shared" si="1"/>
        <v>0</v>
      </c>
      <c r="AL19" s="32">
        <f t="shared" si="1"/>
        <v>0</v>
      </c>
      <c r="AM19" s="32">
        <f t="shared" si="1"/>
        <v>0</v>
      </c>
      <c r="AN19" s="32">
        <f t="shared" si="1"/>
        <v>0</v>
      </c>
      <c r="AO19" s="32">
        <f t="shared" si="1"/>
        <v>0</v>
      </c>
      <c r="AP19" s="32">
        <f>P19*$C19</f>
        <v>0</v>
      </c>
      <c r="AQ19" s="32">
        <f t="shared" si="5"/>
        <v>0</v>
      </c>
      <c r="AR19" s="32">
        <f t="shared" si="5"/>
        <v>0</v>
      </c>
      <c r="AS19" s="32">
        <f t="shared" si="5"/>
        <v>0</v>
      </c>
      <c r="AT19" s="32">
        <f t="shared" si="5"/>
        <v>0</v>
      </c>
      <c r="AU19" s="32">
        <f t="shared" si="5"/>
        <v>0</v>
      </c>
      <c r="AV19" s="32">
        <f>SUM(AD19:AU19)</f>
        <v>0</v>
      </c>
    </row>
    <row r="20" spans="1:48" ht="28.5" customHeight="1">
      <c r="A20" s="94"/>
      <c r="B20" s="36" t="s">
        <v>83</v>
      </c>
      <c r="C20" s="30"/>
      <c r="D20" s="31"/>
      <c r="E20" s="31">
        <v>2</v>
      </c>
      <c r="F20" s="31">
        <v>5</v>
      </c>
      <c r="G20" s="31">
        <v>3</v>
      </c>
      <c r="H20" s="31">
        <v>4</v>
      </c>
      <c r="I20" s="31">
        <v>2</v>
      </c>
      <c r="J20" s="31">
        <v>0</v>
      </c>
      <c r="K20" s="31">
        <v>0</v>
      </c>
      <c r="L20" s="31">
        <v>0</v>
      </c>
      <c r="M20" s="31">
        <v>2</v>
      </c>
      <c r="N20" s="31">
        <v>2</v>
      </c>
      <c r="O20" s="31">
        <v>2</v>
      </c>
      <c r="P20" s="31">
        <v>0</v>
      </c>
      <c r="Q20" s="31">
        <v>2</v>
      </c>
      <c r="R20" s="31">
        <v>0</v>
      </c>
      <c r="S20" s="31">
        <v>0</v>
      </c>
      <c r="T20" s="31">
        <v>0</v>
      </c>
      <c r="U20" s="31">
        <v>0</v>
      </c>
      <c r="V20" s="31">
        <v>0</v>
      </c>
      <c r="W20" s="31">
        <v>0</v>
      </c>
      <c r="X20" s="31">
        <v>0</v>
      </c>
      <c r="Y20" s="31">
        <v>0</v>
      </c>
      <c r="Z20" s="31">
        <v>0</v>
      </c>
      <c r="AA20" s="31">
        <v>0</v>
      </c>
      <c r="AB20" s="31">
        <f t="shared" si="0"/>
        <v>24</v>
      </c>
      <c r="AC20" s="31"/>
      <c r="AD20" s="32">
        <f t="shared" si="4"/>
        <v>0</v>
      </c>
      <c r="AE20" s="32">
        <f t="shared" si="4"/>
        <v>0</v>
      </c>
      <c r="AF20" s="32">
        <f t="shared" si="4"/>
        <v>0</v>
      </c>
      <c r="AG20" s="32">
        <f t="shared" si="4"/>
        <v>0</v>
      </c>
      <c r="AH20" s="32">
        <f t="shared" si="4"/>
        <v>0</v>
      </c>
      <c r="AI20" s="32"/>
      <c r="AJ20" s="32">
        <f t="shared" ref="AJ20:AO22" si="9">J20*$C20</f>
        <v>0</v>
      </c>
      <c r="AK20" s="32">
        <f t="shared" si="9"/>
        <v>0</v>
      </c>
      <c r="AL20" s="32">
        <f t="shared" si="9"/>
        <v>0</v>
      </c>
      <c r="AM20" s="32">
        <f t="shared" si="9"/>
        <v>0</v>
      </c>
      <c r="AN20" s="32">
        <f t="shared" si="9"/>
        <v>0</v>
      </c>
      <c r="AO20" s="32">
        <f t="shared" si="9"/>
        <v>0</v>
      </c>
      <c r="AP20" s="32">
        <f>P20*$C20</f>
        <v>0</v>
      </c>
      <c r="AQ20" s="32">
        <f t="shared" si="5"/>
        <v>0</v>
      </c>
      <c r="AR20" s="32">
        <f t="shared" si="5"/>
        <v>0</v>
      </c>
      <c r="AS20" s="32">
        <f t="shared" si="5"/>
        <v>0</v>
      </c>
      <c r="AT20" s="32">
        <f t="shared" si="5"/>
        <v>0</v>
      </c>
      <c r="AU20" s="32">
        <f t="shared" si="5"/>
        <v>0</v>
      </c>
      <c r="AV20" s="32">
        <f>SUM(AD20:AU20)</f>
        <v>0</v>
      </c>
    </row>
    <row r="21" spans="1:48" ht="45">
      <c r="A21" s="94"/>
      <c r="B21" s="36" t="s">
        <v>84</v>
      </c>
      <c r="C21" s="30"/>
      <c r="D21" s="31"/>
      <c r="E21" s="31">
        <v>9</v>
      </c>
      <c r="F21" s="31">
        <v>2</v>
      </c>
      <c r="G21" s="31">
        <v>5</v>
      </c>
      <c r="H21" s="31">
        <v>4</v>
      </c>
      <c r="I21" s="31">
        <v>0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31">
        <v>0</v>
      </c>
      <c r="Q21" s="31">
        <v>4</v>
      </c>
      <c r="R21" s="31">
        <v>0</v>
      </c>
      <c r="S21" s="31">
        <v>0</v>
      </c>
      <c r="T21" s="31">
        <v>0</v>
      </c>
      <c r="U21" s="31">
        <v>0</v>
      </c>
      <c r="V21" s="31">
        <v>0</v>
      </c>
      <c r="W21" s="31">
        <v>0</v>
      </c>
      <c r="X21" s="31">
        <v>0</v>
      </c>
      <c r="Y21" s="31">
        <v>0</v>
      </c>
      <c r="Z21" s="31">
        <v>0</v>
      </c>
      <c r="AA21" s="31">
        <v>0</v>
      </c>
      <c r="AB21" s="31">
        <f t="shared" si="0"/>
        <v>24</v>
      </c>
      <c r="AC21" s="31"/>
      <c r="AD21" s="32">
        <f t="shared" si="4"/>
        <v>0</v>
      </c>
      <c r="AE21" s="32">
        <f t="shared" si="4"/>
        <v>0</v>
      </c>
      <c r="AF21" s="32">
        <f t="shared" si="4"/>
        <v>0</v>
      </c>
      <c r="AG21" s="32">
        <f t="shared" si="4"/>
        <v>0</v>
      </c>
      <c r="AH21" s="32">
        <f t="shared" si="4"/>
        <v>0</v>
      </c>
      <c r="AI21" s="32"/>
      <c r="AJ21" s="32">
        <f t="shared" si="9"/>
        <v>0</v>
      </c>
      <c r="AK21" s="32">
        <f t="shared" si="9"/>
        <v>0</v>
      </c>
      <c r="AL21" s="32">
        <f t="shared" si="9"/>
        <v>0</v>
      </c>
      <c r="AM21" s="32">
        <f t="shared" si="9"/>
        <v>0</v>
      </c>
      <c r="AN21" s="32">
        <f t="shared" si="9"/>
        <v>0</v>
      </c>
      <c r="AO21" s="32">
        <f t="shared" si="9"/>
        <v>0</v>
      </c>
      <c r="AP21" s="32">
        <f>P21*$C21</f>
        <v>0</v>
      </c>
      <c r="AQ21" s="32">
        <f t="shared" si="5"/>
        <v>0</v>
      </c>
      <c r="AR21" s="32">
        <f t="shared" si="5"/>
        <v>0</v>
      </c>
      <c r="AS21" s="32">
        <f t="shared" si="5"/>
        <v>0</v>
      </c>
      <c r="AT21" s="32">
        <f t="shared" si="5"/>
        <v>0</v>
      </c>
      <c r="AU21" s="32">
        <f t="shared" si="5"/>
        <v>0</v>
      </c>
      <c r="AV21" s="32">
        <f>SUM(AD21:AU21)</f>
        <v>0</v>
      </c>
    </row>
    <row r="22" spans="1:48">
      <c r="A22" s="94"/>
      <c r="B22" s="36" t="s">
        <v>56</v>
      </c>
      <c r="C22" s="30"/>
      <c r="D22" s="31"/>
      <c r="E22" s="31">
        <v>2</v>
      </c>
      <c r="F22" s="31">
        <v>2</v>
      </c>
      <c r="G22" s="31">
        <v>0</v>
      </c>
      <c r="H22" s="31">
        <v>4</v>
      </c>
      <c r="I22" s="31">
        <v>0</v>
      </c>
      <c r="J22" s="31">
        <v>0</v>
      </c>
      <c r="K22" s="31">
        <v>0</v>
      </c>
      <c r="L22" s="31">
        <v>0</v>
      </c>
      <c r="M22" s="31">
        <v>0</v>
      </c>
      <c r="N22" s="31">
        <v>0</v>
      </c>
      <c r="O22" s="31">
        <v>0</v>
      </c>
      <c r="P22" s="31">
        <v>0</v>
      </c>
      <c r="Q22" s="31">
        <v>0</v>
      </c>
      <c r="R22" s="31">
        <v>0</v>
      </c>
      <c r="S22" s="31">
        <v>0</v>
      </c>
      <c r="T22" s="31">
        <v>0</v>
      </c>
      <c r="U22" s="31">
        <v>0</v>
      </c>
      <c r="V22" s="31">
        <v>0</v>
      </c>
      <c r="W22" s="31">
        <v>0</v>
      </c>
      <c r="X22" s="31">
        <v>0</v>
      </c>
      <c r="Y22" s="31">
        <v>0</v>
      </c>
      <c r="Z22" s="31">
        <v>0</v>
      </c>
      <c r="AA22" s="31">
        <v>0</v>
      </c>
      <c r="AB22" s="31">
        <f t="shared" si="0"/>
        <v>8</v>
      </c>
      <c r="AC22" s="31"/>
      <c r="AD22" s="32">
        <f t="shared" si="4"/>
        <v>0</v>
      </c>
      <c r="AE22" s="32">
        <f t="shared" si="4"/>
        <v>0</v>
      </c>
      <c r="AF22" s="32">
        <f t="shared" si="4"/>
        <v>0</v>
      </c>
      <c r="AG22" s="32">
        <f t="shared" si="4"/>
        <v>0</v>
      </c>
      <c r="AH22" s="32">
        <f t="shared" si="4"/>
        <v>0</v>
      </c>
      <c r="AI22" s="32"/>
      <c r="AJ22" s="32">
        <f t="shared" si="9"/>
        <v>0</v>
      </c>
      <c r="AK22" s="32">
        <f t="shared" si="9"/>
        <v>0</v>
      </c>
      <c r="AL22" s="32">
        <f t="shared" si="9"/>
        <v>0</v>
      </c>
      <c r="AM22" s="32">
        <f t="shared" si="9"/>
        <v>0</v>
      </c>
      <c r="AN22" s="32">
        <f t="shared" si="9"/>
        <v>0</v>
      </c>
      <c r="AO22" s="32">
        <f t="shared" si="9"/>
        <v>0</v>
      </c>
      <c r="AP22" s="32">
        <f>P22*$C22</f>
        <v>0</v>
      </c>
      <c r="AQ22" s="32">
        <f t="shared" si="5"/>
        <v>0</v>
      </c>
      <c r="AR22" s="32">
        <f t="shared" si="5"/>
        <v>0</v>
      </c>
      <c r="AS22" s="32">
        <f t="shared" si="5"/>
        <v>0</v>
      </c>
      <c r="AT22" s="32">
        <f t="shared" si="5"/>
        <v>0</v>
      </c>
      <c r="AU22" s="32">
        <f t="shared" si="5"/>
        <v>0</v>
      </c>
      <c r="AV22" s="32">
        <f>SUM(AD22:AU22)</f>
        <v>0</v>
      </c>
    </row>
    <row r="23" spans="1:48" ht="27" customHeight="1">
      <c r="A23" s="94"/>
      <c r="B23" s="36" t="s">
        <v>30</v>
      </c>
      <c r="C23" s="33">
        <f>SUM(C18:C22)</f>
        <v>0</v>
      </c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>
        <f t="shared" si="0"/>
        <v>0</v>
      </c>
      <c r="AC23" s="31"/>
      <c r="AD23" s="34">
        <f>SUM(AD18:AD22)</f>
        <v>0</v>
      </c>
      <c r="AE23" s="34">
        <f t="shared" ref="AE23:AV23" si="10">SUM(AE18:AE22)</f>
        <v>0</v>
      </c>
      <c r="AF23" s="34">
        <f t="shared" si="10"/>
        <v>0</v>
      </c>
      <c r="AG23" s="34">
        <f t="shared" si="10"/>
        <v>0</v>
      </c>
      <c r="AH23" s="34">
        <f t="shared" si="10"/>
        <v>0</v>
      </c>
      <c r="AI23" s="34">
        <f t="shared" si="10"/>
        <v>0</v>
      </c>
      <c r="AJ23" s="34">
        <f t="shared" si="10"/>
        <v>0</v>
      </c>
      <c r="AK23" s="34">
        <f t="shared" si="10"/>
        <v>0</v>
      </c>
      <c r="AL23" s="34">
        <f t="shared" si="10"/>
        <v>0</v>
      </c>
      <c r="AM23" s="34">
        <f t="shared" si="10"/>
        <v>0</v>
      </c>
      <c r="AN23" s="34">
        <f t="shared" si="10"/>
        <v>0</v>
      </c>
      <c r="AO23" s="34">
        <f t="shared" si="10"/>
        <v>0</v>
      </c>
      <c r="AP23" s="34">
        <f t="shared" si="10"/>
        <v>0</v>
      </c>
      <c r="AQ23" s="34">
        <f t="shared" si="10"/>
        <v>0</v>
      </c>
      <c r="AR23" s="34">
        <f t="shared" si="10"/>
        <v>0</v>
      </c>
      <c r="AS23" s="34">
        <f t="shared" si="10"/>
        <v>0</v>
      </c>
      <c r="AT23" s="34">
        <f t="shared" si="10"/>
        <v>0</v>
      </c>
      <c r="AU23" s="34">
        <f t="shared" si="10"/>
        <v>0</v>
      </c>
      <c r="AV23" s="34">
        <f t="shared" si="10"/>
        <v>0</v>
      </c>
    </row>
    <row r="24" spans="1:48" ht="27" customHeight="1">
      <c r="A24" s="95" t="s">
        <v>89</v>
      </c>
      <c r="B24" s="95"/>
      <c r="C24" s="33">
        <f>C23+C17+C10</f>
        <v>0</v>
      </c>
      <c r="D24" s="31"/>
      <c r="E24" s="31">
        <f t="shared" ref="E24:AA24" si="11">SUM(E4:E23)</f>
        <v>64</v>
      </c>
      <c r="F24" s="31">
        <f t="shared" si="11"/>
        <v>65</v>
      </c>
      <c r="G24" s="31">
        <f t="shared" si="11"/>
        <v>39</v>
      </c>
      <c r="H24" s="31">
        <f t="shared" si="11"/>
        <v>40</v>
      </c>
      <c r="I24" s="31">
        <f t="shared" si="11"/>
        <v>53</v>
      </c>
      <c r="J24" s="31">
        <f t="shared" si="11"/>
        <v>24</v>
      </c>
      <c r="K24" s="31">
        <f t="shared" si="11"/>
        <v>24</v>
      </c>
      <c r="L24" s="31">
        <f t="shared" si="11"/>
        <v>12</v>
      </c>
      <c r="M24" s="31">
        <f t="shared" si="11"/>
        <v>10</v>
      </c>
      <c r="N24" s="31">
        <f t="shared" si="11"/>
        <v>25</v>
      </c>
      <c r="O24" s="31">
        <f t="shared" si="11"/>
        <v>26</v>
      </c>
      <c r="P24" s="31">
        <f t="shared" si="11"/>
        <v>6</v>
      </c>
      <c r="Q24" s="31">
        <f t="shared" si="11"/>
        <v>12</v>
      </c>
      <c r="R24" s="31">
        <f t="shared" si="11"/>
        <v>4</v>
      </c>
      <c r="S24" s="31">
        <f t="shared" si="11"/>
        <v>3</v>
      </c>
      <c r="T24" s="31">
        <f t="shared" si="11"/>
        <v>2</v>
      </c>
      <c r="U24" s="31">
        <f t="shared" si="11"/>
        <v>4</v>
      </c>
      <c r="V24" s="31">
        <f t="shared" si="11"/>
        <v>0</v>
      </c>
      <c r="W24" s="31">
        <f t="shared" si="11"/>
        <v>6</v>
      </c>
      <c r="X24" s="31">
        <f t="shared" si="11"/>
        <v>17</v>
      </c>
      <c r="Y24" s="31">
        <f t="shared" si="11"/>
        <v>0</v>
      </c>
      <c r="Z24" s="31">
        <f t="shared" si="11"/>
        <v>0</v>
      </c>
      <c r="AA24" s="31">
        <f t="shared" si="11"/>
        <v>0</v>
      </c>
      <c r="AB24" s="31">
        <f t="shared" si="0"/>
        <v>436</v>
      </c>
      <c r="AC24" s="31"/>
      <c r="AD24" s="37">
        <f>AD23+AD17+AD10</f>
        <v>0</v>
      </c>
      <c r="AE24" s="37">
        <f t="shared" ref="AE24:AV24" si="12">AE23+AE17+AE10</f>
        <v>0</v>
      </c>
      <c r="AF24" s="37">
        <f t="shared" si="12"/>
        <v>0</v>
      </c>
      <c r="AG24" s="37">
        <f t="shared" si="12"/>
        <v>0</v>
      </c>
      <c r="AH24" s="37">
        <f t="shared" si="12"/>
        <v>0</v>
      </c>
      <c r="AI24" s="37">
        <f t="shared" si="12"/>
        <v>0</v>
      </c>
      <c r="AJ24" s="37">
        <f t="shared" si="12"/>
        <v>0</v>
      </c>
      <c r="AK24" s="37">
        <f t="shared" si="12"/>
        <v>0</v>
      </c>
      <c r="AL24" s="37">
        <f t="shared" si="12"/>
        <v>0</v>
      </c>
      <c r="AM24" s="37">
        <f t="shared" si="12"/>
        <v>0</v>
      </c>
      <c r="AN24" s="37">
        <f t="shared" si="12"/>
        <v>0</v>
      </c>
      <c r="AO24" s="37">
        <f t="shared" si="12"/>
        <v>0</v>
      </c>
      <c r="AP24" s="37">
        <f t="shared" si="12"/>
        <v>0</v>
      </c>
      <c r="AQ24" s="37">
        <f t="shared" si="12"/>
        <v>0</v>
      </c>
      <c r="AR24" s="37">
        <f t="shared" si="12"/>
        <v>0</v>
      </c>
      <c r="AS24" s="37">
        <f t="shared" si="12"/>
        <v>0</v>
      </c>
      <c r="AT24" s="37">
        <f t="shared" si="12"/>
        <v>0</v>
      </c>
      <c r="AU24" s="37">
        <f t="shared" si="12"/>
        <v>0</v>
      </c>
      <c r="AV24" s="37">
        <f t="shared" si="12"/>
        <v>0</v>
      </c>
    </row>
    <row r="25" spans="1:48" ht="18.75">
      <c r="A25" s="8"/>
      <c r="B25" s="87" t="s">
        <v>90</v>
      </c>
      <c r="C25" s="87"/>
      <c r="D25" s="8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9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1">
        <f>SUM(AD25:AU25)</f>
        <v>0</v>
      </c>
    </row>
    <row r="26" spans="1:48" ht="23.25">
      <c r="A26" s="8"/>
      <c r="B26" s="89" t="s">
        <v>91</v>
      </c>
      <c r="C26" s="89"/>
      <c r="D26" s="90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3">
        <f t="shared" ref="AD26:AU26" si="13">AD25-AD24</f>
        <v>0</v>
      </c>
      <c r="AE26" s="43">
        <f t="shared" si="13"/>
        <v>0</v>
      </c>
      <c r="AF26" s="43">
        <f t="shared" si="13"/>
        <v>0</v>
      </c>
      <c r="AG26" s="43">
        <f t="shared" si="13"/>
        <v>0</v>
      </c>
      <c r="AH26" s="43">
        <f t="shared" si="13"/>
        <v>0</v>
      </c>
      <c r="AI26" s="43">
        <f t="shared" si="13"/>
        <v>0</v>
      </c>
      <c r="AJ26" s="43">
        <f t="shared" si="13"/>
        <v>0</v>
      </c>
      <c r="AK26" s="43">
        <f t="shared" si="13"/>
        <v>0</v>
      </c>
      <c r="AL26" s="43">
        <f t="shared" si="13"/>
        <v>0</v>
      </c>
      <c r="AM26" s="43">
        <f t="shared" si="13"/>
        <v>0</v>
      </c>
      <c r="AN26" s="43">
        <f t="shared" si="13"/>
        <v>0</v>
      </c>
      <c r="AO26" s="43">
        <f t="shared" si="13"/>
        <v>0</v>
      </c>
      <c r="AP26" s="43">
        <f t="shared" si="13"/>
        <v>0</v>
      </c>
      <c r="AQ26" s="43">
        <f t="shared" si="13"/>
        <v>0</v>
      </c>
      <c r="AR26" s="43">
        <f t="shared" si="13"/>
        <v>0</v>
      </c>
      <c r="AS26" s="43">
        <f t="shared" si="13"/>
        <v>0</v>
      </c>
      <c r="AT26" s="43">
        <f t="shared" si="13"/>
        <v>0</v>
      </c>
      <c r="AU26" s="43">
        <f t="shared" si="13"/>
        <v>0</v>
      </c>
      <c r="AV26" s="41">
        <f>SUM(AD26:AU26)</f>
        <v>0</v>
      </c>
    </row>
  </sheetData>
  <sheetProtection password="CC4B" sheet="1" objects="1" scenarios="1"/>
  <mergeCells count="30">
    <mergeCell ref="B25:D25"/>
    <mergeCell ref="B26:D26"/>
    <mergeCell ref="AV2:AV3"/>
    <mergeCell ref="A3:B3"/>
    <mergeCell ref="A4:A10"/>
    <mergeCell ref="A11:A17"/>
    <mergeCell ref="A18:A23"/>
    <mergeCell ref="A24:B24"/>
    <mergeCell ref="AP2:AP3"/>
    <mergeCell ref="AQ2:AQ3"/>
    <mergeCell ref="AR2:AR3"/>
    <mergeCell ref="AS2:AS3"/>
    <mergeCell ref="AT2:AT3"/>
    <mergeCell ref="AU2:AU3"/>
    <mergeCell ref="AJ2:AJ3"/>
    <mergeCell ref="AK2:AK3"/>
    <mergeCell ref="AL2:AL3"/>
    <mergeCell ref="AM2:AM3"/>
    <mergeCell ref="AN2:AN3"/>
    <mergeCell ref="AO2:AO3"/>
    <mergeCell ref="A1:C2"/>
    <mergeCell ref="E1:AB1"/>
    <mergeCell ref="AD1:AV1"/>
    <mergeCell ref="D2:D3"/>
    <mergeCell ref="AD2:AD3"/>
    <mergeCell ref="AE2:AE3"/>
    <mergeCell ref="AF2:AF3"/>
    <mergeCell ref="AG2:AG3"/>
    <mergeCell ref="AH2:AH3"/>
    <mergeCell ref="AI2:AI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سازمان عملی مدارس</vt:lpstr>
      <vt:lpstr>جدول پیش بینی کلاس و درس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50946141</dc:creator>
  <cp:lastModifiedBy>50630165</cp:lastModifiedBy>
  <cp:lastPrinted>2015-05-28T04:36:26Z</cp:lastPrinted>
  <dcterms:created xsi:type="dcterms:W3CDTF">2013-10-22T07:59:24Z</dcterms:created>
  <dcterms:modified xsi:type="dcterms:W3CDTF">2015-05-28T05:09:20Z</dcterms:modified>
</cp:coreProperties>
</file>