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64" yWindow="65524" windowWidth="10008" windowHeight="8988" activeTab="0"/>
  </bookViews>
  <sheets>
    <sheet name="Contents" sheetId="1" r:id="rId1"/>
    <sheet name="Consumption by fuel" sheetId="2" r:id="rId2"/>
    <sheet name="Consumption by sector" sheetId="3" r:id="rId3"/>
    <sheet name="Production" sheetId="4" r:id="rId4"/>
  </sheets>
  <definedNames/>
  <calcPr fullCalcOnLoad="1"/>
</workbook>
</file>

<file path=xl/sharedStrings.xml><?xml version="1.0" encoding="utf-8"?>
<sst xmlns="http://schemas.openxmlformats.org/spreadsheetml/2006/main" count="188" uniqueCount="66">
  <si>
    <t>internet at:</t>
  </si>
  <si>
    <t>Please use these links or the tabs at the bottom to navigate between the tables.</t>
  </si>
  <si>
    <t>Energy Consumption by fuel</t>
  </si>
  <si>
    <t>Energy Consumption by sector</t>
  </si>
  <si>
    <t>Energy Production</t>
  </si>
  <si>
    <t>Energy Consumption by fuel*</t>
  </si>
  <si>
    <t>Million tonnes oil equivalent</t>
  </si>
  <si>
    <t>North America</t>
  </si>
  <si>
    <t>S &amp; C America</t>
  </si>
  <si>
    <t>Europe &amp; Eurasia</t>
  </si>
  <si>
    <t>Middle East</t>
  </si>
  <si>
    <t>Africa</t>
  </si>
  <si>
    <t>Asia Pacific</t>
  </si>
  <si>
    <t xml:space="preserve">Total Liquids Consumption^ </t>
  </si>
  <si>
    <t>Of which Biofuels</t>
  </si>
  <si>
    <t>Total Natural Gas Consumption</t>
  </si>
  <si>
    <t>Total Coal Consumption</t>
  </si>
  <si>
    <t>Total Nuclear Energy Consumption</t>
  </si>
  <si>
    <t>Total Hydroelectricity Consumption</t>
  </si>
  <si>
    <t>Total Energy Consumption</t>
  </si>
  <si>
    <t xml:space="preserve">of which: OECD # </t>
  </si>
  <si>
    <t xml:space="preserve">               Non-OECD</t>
  </si>
  <si>
    <t xml:space="preserve">               European Union # </t>
  </si>
  <si>
    <t xml:space="preserve">               Europe</t>
  </si>
  <si>
    <t xml:space="preserve">               Former Soviet Union † </t>
  </si>
  <si>
    <t xml:space="preserve">               US</t>
  </si>
  <si>
    <t xml:space="preserve">               China</t>
  </si>
  <si>
    <t xml:space="preserve"> *Energy consumption comprises commercially traded fuels, including modern renewables used to generate electricity.</t>
  </si>
  <si>
    <t xml:space="preserve"> ^ Includes oil, biofuels, gas-to-liquids and coal-to-liquids.</t>
  </si>
  <si>
    <t>†  Excludes states now in the European Union.</t>
  </si>
  <si>
    <t>Energy Consumption by sector*</t>
  </si>
  <si>
    <t>Oil</t>
  </si>
  <si>
    <t>Gas</t>
  </si>
  <si>
    <t>Coal</t>
  </si>
  <si>
    <t>Total Transport</t>
  </si>
  <si>
    <t>Nuclear</t>
  </si>
  <si>
    <t>Hydroelectricity</t>
  </si>
  <si>
    <t>Total inputs to Power</t>
  </si>
  <si>
    <t>Total Industry</t>
  </si>
  <si>
    <t>Total Other Sectors</t>
  </si>
  <si>
    <t>Energy Production*</t>
  </si>
  <si>
    <t xml:space="preserve">Million tonnes oil equivalent ^ </t>
  </si>
  <si>
    <t xml:space="preserve">Total Oil Production^ </t>
  </si>
  <si>
    <t>Total Natural Gas Production</t>
  </si>
  <si>
    <t>Total Coal Production</t>
  </si>
  <si>
    <t>Total Nuclear Energy Production</t>
  </si>
  <si>
    <t>Total Hydroelectricity Production</t>
  </si>
  <si>
    <t>Total Biofuels Production</t>
  </si>
  <si>
    <t>Total Energy Production</t>
  </si>
  <si>
    <t xml:space="preserve">of which: OECD #  </t>
  </si>
  <si>
    <t xml:space="preserve">               European Union #</t>
  </si>
  <si>
    <t xml:space="preserve">               Former Soviet Union †</t>
  </si>
  <si>
    <t xml:space="preserve"> *Energy production comprises commercially traded fuels, including modern renewables used to generate electricity.</t>
  </si>
  <si>
    <t xml:space="preserve"> ^Oil Production is measured in million tonnes; other fuels in million tonnes of oil equivalent.</t>
  </si>
  <si>
    <t xml:space="preserve"> † Excludes states now in the European Union.</t>
  </si>
  <si>
    <r>
      <t>w</t>
    </r>
    <r>
      <rPr>
        <sz val="8"/>
        <rFont val="Arial"/>
        <family val="2"/>
      </rPr>
      <t>Includes wind power, solar electricity and other renewables.</t>
    </r>
  </si>
  <si>
    <r>
      <rPr>
        <sz val="8"/>
        <rFont val="Wingdings"/>
        <family val="0"/>
      </rPr>
      <t>w</t>
    </r>
    <r>
      <rPr>
        <sz val="8"/>
        <rFont val="Arial"/>
        <family val="2"/>
      </rPr>
      <t>Includes wind power, solar electricity and other renewables.</t>
    </r>
  </si>
  <si>
    <r>
      <t>Renewables</t>
    </r>
    <r>
      <rPr>
        <sz val="8"/>
        <rFont val="Wingdings"/>
        <family val="0"/>
      </rPr>
      <t>w</t>
    </r>
  </si>
  <si>
    <r>
      <t>Total Renewables Production</t>
    </r>
    <r>
      <rPr>
        <b/>
        <sz val="8"/>
        <color indexed="61"/>
        <rFont val="Wingdings"/>
        <family val="0"/>
      </rPr>
      <t xml:space="preserve">w </t>
    </r>
  </si>
  <si>
    <r>
      <t>Total Renewables Consumption</t>
    </r>
    <r>
      <rPr>
        <sz val="8"/>
        <color indexed="61"/>
        <rFont val="Wingdings"/>
        <family val="0"/>
      </rPr>
      <t xml:space="preserve">w </t>
    </r>
  </si>
  <si>
    <t>BP Energy Outlook to 2035, which can be found on the</t>
  </si>
  <si>
    <t xml:space="preserve">               India</t>
  </si>
  <si>
    <t>http://www.bp.com/energyoutlook</t>
  </si>
  <si>
    <t>This workbook contains information presented in the 2015</t>
  </si>
  <si>
    <t>BP Energy Outlook 2035: February 2015</t>
  </si>
  <si>
    <t xml:space="preserve"> # Memberships as at 1/1/2015.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</si>
</sst>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8"/>
      <name val="Wingdings"/>
      <family val="0"/>
    </font>
    <font>
      <b/>
      <sz val="8"/>
      <color indexed="61"/>
      <name val="Wingdings"/>
      <family val="0"/>
    </font>
    <font>
      <sz val="8"/>
      <color indexed="61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5" applyFont="1" applyFill="1">
      <alignment/>
      <protection/>
    </xf>
    <xf numFmtId="0" fontId="3" fillId="0" borderId="0" xfId="15" applyFont="1" applyFill="1" applyAlignment="1" quotePrefix="1">
      <alignment horizontal="left"/>
      <protection/>
    </xf>
    <xf numFmtId="0" fontId="4" fillId="0" borderId="0" xfId="15" applyFont="1" applyFill="1">
      <alignment/>
      <protection/>
    </xf>
    <xf numFmtId="0" fontId="4" fillId="0" borderId="0" xfId="15" applyFont="1" applyFill="1" applyAlignment="1" quotePrefix="1">
      <alignment horizontal="left"/>
      <protection/>
    </xf>
    <xf numFmtId="0" fontId="5" fillId="0" borderId="0" xfId="15" applyFont="1" applyFill="1">
      <alignment/>
      <protection/>
    </xf>
    <xf numFmtId="0" fontId="6" fillId="0" borderId="0" xfId="54" applyFill="1" applyAlignment="1" applyProtection="1">
      <alignment/>
      <protection/>
    </xf>
    <xf numFmtId="0" fontId="7" fillId="0" borderId="0" xfId="15" applyFont="1" applyAlignment="1" quotePrefix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 quotePrefix="1">
      <alignment horizontal="left"/>
      <protection/>
    </xf>
    <xf numFmtId="1" fontId="8" fillId="0" borderId="0" xfId="15" applyNumberFormat="1" applyFont="1">
      <alignment/>
      <protection/>
    </xf>
    <xf numFmtId="1" fontId="9" fillId="0" borderId="0" xfId="15" applyNumberFormat="1" applyFont="1">
      <alignment/>
      <protection/>
    </xf>
    <xf numFmtId="164" fontId="8" fillId="0" borderId="0" xfId="15" applyNumberFormat="1" applyFont="1" applyFill="1">
      <alignment/>
      <protection/>
    </xf>
    <xf numFmtId="164" fontId="9" fillId="0" borderId="0" xfId="15" applyNumberFormat="1" applyFont="1" applyFill="1">
      <alignment/>
      <protection/>
    </xf>
    <xf numFmtId="0" fontId="8" fillId="0" borderId="0" xfId="15" applyFont="1" applyBorder="1">
      <alignment/>
      <protection/>
    </xf>
    <xf numFmtId="164" fontId="8" fillId="0" borderId="0" xfId="15" applyNumberFormat="1" applyFont="1" applyFill="1" applyBorder="1">
      <alignment/>
      <protection/>
    </xf>
    <xf numFmtId="164" fontId="9" fillId="0" borderId="0" xfId="15" applyNumberFormat="1" applyFont="1" applyFill="1" applyBorder="1">
      <alignment/>
      <protection/>
    </xf>
    <xf numFmtId="0" fontId="10" fillId="0" borderId="10" xfId="15" applyFont="1" applyBorder="1" applyAlignment="1">
      <alignment horizontal="left"/>
      <protection/>
    </xf>
    <xf numFmtId="164" fontId="10" fillId="0" borderId="10" xfId="15" applyNumberFormat="1" applyFont="1" applyFill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164" fontId="12" fillId="0" borderId="0" xfId="15" applyNumberFormat="1" applyFont="1" applyFill="1">
      <alignment/>
      <protection/>
    </xf>
    <xf numFmtId="164" fontId="13" fillId="0" borderId="0" xfId="15" applyNumberFormat="1" applyFont="1" applyFill="1">
      <alignment/>
      <protection/>
    </xf>
    <xf numFmtId="164" fontId="8" fillId="0" borderId="0" xfId="15" applyNumberFormat="1" applyFont="1">
      <alignment/>
      <protection/>
    </xf>
    <xf numFmtId="164" fontId="10" fillId="0" borderId="0" xfId="15" applyNumberFormat="1" applyFont="1" applyFill="1">
      <alignment/>
      <protection/>
    </xf>
    <xf numFmtId="0" fontId="10" fillId="0" borderId="10" xfId="15" applyFont="1" applyBorder="1">
      <alignment/>
      <protection/>
    </xf>
    <xf numFmtId="0" fontId="10" fillId="0" borderId="0" xfId="15" applyFont="1">
      <alignment/>
      <protection/>
    </xf>
    <xf numFmtId="164" fontId="10" fillId="0" borderId="0" xfId="15" applyNumberFormat="1" applyFont="1">
      <alignment/>
      <protection/>
    </xf>
    <xf numFmtId="0" fontId="14" fillId="33" borderId="11" xfId="15" applyFont="1" applyFill="1" applyBorder="1">
      <alignment/>
      <protection/>
    </xf>
    <xf numFmtId="164" fontId="14" fillId="33" borderId="11" xfId="15" applyNumberFormat="1" applyFont="1" applyFill="1" applyBorder="1">
      <alignment/>
      <protection/>
    </xf>
    <xf numFmtId="0" fontId="8" fillId="0" borderId="0" xfId="15" applyFont="1" applyBorder="1" applyAlignment="1" quotePrefix="1">
      <alignment horizontal="left"/>
      <protection/>
    </xf>
    <xf numFmtId="0" fontId="8" fillId="0" borderId="0" xfId="15" applyFont="1" applyFill="1">
      <alignment/>
      <protection/>
    </xf>
    <xf numFmtId="0" fontId="8" fillId="0" borderId="10" xfId="15" applyFont="1" applyBorder="1" applyAlignment="1" quotePrefix="1">
      <alignment horizontal="left"/>
      <protection/>
    </xf>
    <xf numFmtId="164" fontId="8" fillId="0" borderId="10" xfId="15" applyNumberFormat="1" applyFont="1" applyFill="1" applyBorder="1">
      <alignment/>
      <protection/>
    </xf>
    <xf numFmtId="164" fontId="9" fillId="0" borderId="10" xfId="15" applyNumberFormat="1" applyFont="1" applyFill="1" applyBorder="1">
      <alignment/>
      <protection/>
    </xf>
    <xf numFmtId="0" fontId="8" fillId="0" borderId="0" xfId="15" applyFont="1" applyAlignment="1">
      <alignment horizontal="left"/>
      <protection/>
    </xf>
    <xf numFmtId="0" fontId="15" fillId="0" borderId="0" xfId="15" applyFont="1" applyAlignment="1" quotePrefix="1">
      <alignment horizontal="left"/>
      <protection/>
    </xf>
    <xf numFmtId="0" fontId="10" fillId="0" borderId="0" xfId="15" applyFont="1" applyBorder="1">
      <alignment/>
      <protection/>
    </xf>
    <xf numFmtId="164" fontId="10" fillId="0" borderId="0" xfId="15" applyNumberFormat="1" applyFont="1" applyFill="1" applyBorder="1">
      <alignment/>
      <protection/>
    </xf>
    <xf numFmtId="1" fontId="8" fillId="0" borderId="10" xfId="15" applyNumberFormat="1" applyFont="1" applyBorder="1">
      <alignment/>
      <protection/>
    </xf>
    <xf numFmtId="1" fontId="9" fillId="0" borderId="10" xfId="15" applyNumberFormat="1" applyFont="1" applyBorder="1">
      <alignment/>
      <protection/>
    </xf>
    <xf numFmtId="0" fontId="8" fillId="0" borderId="0" xfId="15" applyFont="1" applyAlignment="1">
      <alignment horizontal="right"/>
      <protection/>
    </xf>
    <xf numFmtId="0" fontId="10" fillId="0" borderId="10" xfId="15" applyFont="1" applyBorder="1" applyAlignment="1" quotePrefix="1">
      <alignment horizontal="left"/>
      <protection/>
    </xf>
    <xf numFmtId="0" fontId="8" fillId="0" borderId="0" xfId="15" applyFont="1" applyFill="1" applyBorder="1">
      <alignment/>
      <protection/>
    </xf>
    <xf numFmtId="0" fontId="10" fillId="0" borderId="10" xfId="15" applyFont="1" applyFill="1" applyBorder="1">
      <alignment/>
      <protection/>
    </xf>
    <xf numFmtId="0" fontId="8" fillId="0" borderId="0" xfId="15" applyNumberFormat="1" applyFont="1">
      <alignment/>
      <protection/>
    </xf>
    <xf numFmtId="164" fontId="11" fillId="0" borderId="0" xfId="15" applyNumberFormat="1" applyFont="1">
      <alignment/>
      <protection/>
    </xf>
  </cellXfs>
  <cellStyles count="50">
    <cellStyle name="Normal" xfId="0"/>
    <cellStyle name="_x0013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.com/energyoutloo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28125" style="0" customWidth="1"/>
  </cols>
  <sheetData>
    <row r="1" ht="14.25">
      <c r="A1" s="1"/>
    </row>
    <row r="2" ht="20.25">
      <c r="A2" s="2" t="s">
        <v>64</v>
      </c>
    </row>
    <row r="3" ht="14.25">
      <c r="A3" s="3"/>
    </row>
    <row r="4" ht="14.25">
      <c r="A4" s="4" t="s">
        <v>63</v>
      </c>
    </row>
    <row r="5" ht="14.25">
      <c r="A5" s="4" t="s">
        <v>60</v>
      </c>
    </row>
    <row r="6" ht="14.25">
      <c r="A6" s="3" t="s">
        <v>0</v>
      </c>
    </row>
    <row r="7" ht="14.25">
      <c r="A7" s="5"/>
    </row>
    <row r="8" ht="14.25">
      <c r="A8" s="6" t="s">
        <v>62</v>
      </c>
    </row>
    <row r="9" ht="14.25">
      <c r="A9" s="5"/>
    </row>
    <row r="10" ht="14.25">
      <c r="A10" s="4" t="s">
        <v>1</v>
      </c>
    </row>
    <row r="11" ht="14.25">
      <c r="A11" s="5"/>
    </row>
    <row r="12" ht="14.25">
      <c r="A12" s="6" t="s">
        <v>2</v>
      </c>
    </row>
    <row r="13" ht="14.25">
      <c r="A13" s="6" t="s">
        <v>3</v>
      </c>
    </row>
    <row r="14" ht="14.25">
      <c r="A14" s="6" t="s">
        <v>4</v>
      </c>
    </row>
  </sheetData>
  <sheetProtection/>
  <hyperlinks>
    <hyperlink ref="A12" location="'Consumption by fuel'!A1" display="Energy Consumption by fuel"/>
    <hyperlink ref="A13" location="'Consumption by sector'!A1" display="Energy Consumption by sector"/>
    <hyperlink ref="A14" location="Production!A1" display="Energy Production"/>
    <hyperlink ref="A8" r:id="rId1" display="http://www.bp.com/energyoutlook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zoomScale="125" zoomScaleNormal="12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9.140625" style="8" customWidth="1"/>
    <col min="2" max="12" width="7.7109375" style="23" customWidth="1"/>
    <col min="13" max="13" width="9.140625" style="8" customWidth="1"/>
    <col min="14" max="14" width="6.7109375" style="8" customWidth="1"/>
    <col min="15" max="15" width="8.8515625" style="8" customWidth="1"/>
    <col min="16" max="16384" width="9.140625" style="8" customWidth="1"/>
  </cols>
  <sheetData>
    <row r="1" spans="1:12" ht="12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9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9.75">
      <c r="A3" s="9" t="s">
        <v>6</v>
      </c>
      <c r="B3" s="10">
        <v>1990</v>
      </c>
      <c r="C3" s="10">
        <v>1995</v>
      </c>
      <c r="D3" s="10">
        <v>2000</v>
      </c>
      <c r="E3" s="10">
        <v>2005</v>
      </c>
      <c r="F3" s="10">
        <v>2010</v>
      </c>
      <c r="G3" s="11">
        <v>2013</v>
      </c>
      <c r="H3" s="10">
        <v>2015</v>
      </c>
      <c r="I3" s="10">
        <v>2020</v>
      </c>
      <c r="J3" s="10">
        <v>2025</v>
      </c>
      <c r="K3" s="10">
        <v>2030</v>
      </c>
      <c r="L3" s="10">
        <v>2035</v>
      </c>
    </row>
    <row r="4" spans="1:26" ht="9.75">
      <c r="A4" s="8" t="s">
        <v>7</v>
      </c>
      <c r="B4" s="12">
        <v>923.316445</v>
      </c>
      <c r="C4" s="12">
        <v>952.5863420000001</v>
      </c>
      <c r="D4" s="12">
        <v>1062.3498789999999</v>
      </c>
      <c r="E4" s="12">
        <v>1130.525892</v>
      </c>
      <c r="F4" s="12">
        <v>1039.920439</v>
      </c>
      <c r="G4" s="13">
        <v>1024.204271</v>
      </c>
      <c r="H4" s="12">
        <v>1033.378458236647</v>
      </c>
      <c r="I4" s="12">
        <v>1037.0349948670046</v>
      </c>
      <c r="J4" s="12">
        <v>1027.7963646373864</v>
      </c>
      <c r="K4" s="12">
        <v>992.7238021254665</v>
      </c>
      <c r="L4" s="12">
        <v>947.2152373995954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9.75">
      <c r="A5" s="8" t="s">
        <v>8</v>
      </c>
      <c r="B5" s="12">
        <v>172.609215</v>
      </c>
      <c r="C5" s="12">
        <v>204.62394199999997</v>
      </c>
      <c r="D5" s="12">
        <v>228.616564</v>
      </c>
      <c r="E5" s="12">
        <v>242.05202799999998</v>
      </c>
      <c r="F5" s="12">
        <v>283.21243499999997</v>
      </c>
      <c r="G5" s="13">
        <v>311.57893800000005</v>
      </c>
      <c r="H5" s="12">
        <v>328.10428215239006</v>
      </c>
      <c r="I5" s="12">
        <v>361.5111833805039</v>
      </c>
      <c r="J5" s="12">
        <v>390.84018546392144</v>
      </c>
      <c r="K5" s="12">
        <v>416.71524402497556</v>
      </c>
      <c r="L5" s="12">
        <v>440.4421165682734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9.75">
      <c r="A6" s="8" t="s">
        <v>9</v>
      </c>
      <c r="B6" s="12">
        <v>1128.38802942</v>
      </c>
      <c r="C6" s="12">
        <v>948.7052480300002</v>
      </c>
      <c r="D6" s="12">
        <v>930.562355</v>
      </c>
      <c r="E6" s="12">
        <v>964.1533939999999</v>
      </c>
      <c r="F6" s="12">
        <v>906.42322112</v>
      </c>
      <c r="G6" s="13">
        <v>878.5908317100002</v>
      </c>
      <c r="H6" s="12">
        <v>869.5689268742162</v>
      </c>
      <c r="I6" s="12">
        <v>875.9356429778516</v>
      </c>
      <c r="J6" s="12">
        <v>872.5972635587402</v>
      </c>
      <c r="K6" s="12">
        <v>847.638649835369</v>
      </c>
      <c r="L6" s="12">
        <v>809.5365868115483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9.75">
      <c r="A7" s="8" t="s">
        <v>10</v>
      </c>
      <c r="B7" s="12">
        <v>176.336203</v>
      </c>
      <c r="C7" s="12">
        <v>213.943867</v>
      </c>
      <c r="D7" s="12">
        <v>243.65365200000002</v>
      </c>
      <c r="E7" s="12">
        <v>292.762285</v>
      </c>
      <c r="F7" s="12">
        <v>354.336012</v>
      </c>
      <c r="G7" s="13">
        <v>384.794631</v>
      </c>
      <c r="H7" s="12">
        <v>402.9484358937677</v>
      </c>
      <c r="I7" s="12">
        <v>436.95816199960467</v>
      </c>
      <c r="J7" s="12">
        <v>482.6293163872233</v>
      </c>
      <c r="K7" s="12">
        <v>531.0005277221132</v>
      </c>
      <c r="L7" s="12">
        <v>566.8859838397448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9.75">
      <c r="A8" s="8" t="s">
        <v>11</v>
      </c>
      <c r="B8" s="12">
        <v>96.31840299999998</v>
      </c>
      <c r="C8" s="12">
        <v>106.22261</v>
      </c>
      <c r="D8" s="12">
        <v>119.19822300000003</v>
      </c>
      <c r="E8" s="12">
        <v>138.916555</v>
      </c>
      <c r="F8" s="12">
        <v>164.26804200000004</v>
      </c>
      <c r="G8" s="13">
        <v>170.91962599999997</v>
      </c>
      <c r="H8" s="12">
        <v>178.95118930014178</v>
      </c>
      <c r="I8" s="12">
        <v>201.4034504797269</v>
      </c>
      <c r="J8" s="12">
        <v>226.7951601221295</v>
      </c>
      <c r="K8" s="12">
        <v>257.1942943002031</v>
      </c>
      <c r="L8" s="12">
        <v>287.95964773301864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9.75">
      <c r="A9" s="14" t="s">
        <v>12</v>
      </c>
      <c r="B9" s="15">
        <v>665.5227260000001</v>
      </c>
      <c r="C9" s="15">
        <v>867.3498350000002</v>
      </c>
      <c r="D9" s="15">
        <v>999.3055600000001</v>
      </c>
      <c r="E9" s="15">
        <v>1150.850712</v>
      </c>
      <c r="F9" s="15">
        <v>1292.0149350000004</v>
      </c>
      <c r="G9" s="16">
        <v>1414.988648</v>
      </c>
      <c r="H9" s="15">
        <v>1466.6957425376743</v>
      </c>
      <c r="I9" s="15">
        <v>1621.0830889910533</v>
      </c>
      <c r="J9" s="15">
        <v>1775.8736936921382</v>
      </c>
      <c r="K9" s="15">
        <v>1905.3257180218027</v>
      </c>
      <c r="L9" s="15">
        <v>2012.7886787064967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19" customFormat="1" ht="9.75">
      <c r="A10" s="17" t="s">
        <v>13</v>
      </c>
      <c r="B10" s="18">
        <f aca="true" t="shared" si="0" ref="B10:K10">SUM(B4:B9)</f>
        <v>3162.49102142</v>
      </c>
      <c r="C10" s="18">
        <f t="shared" si="0"/>
        <v>3293.4318440300003</v>
      </c>
      <c r="D10" s="18">
        <f t="shared" si="0"/>
        <v>3583.686233</v>
      </c>
      <c r="E10" s="18">
        <f t="shared" si="0"/>
        <v>3919.260866</v>
      </c>
      <c r="F10" s="18">
        <f t="shared" si="0"/>
        <v>4040.175084120001</v>
      </c>
      <c r="G10" s="18">
        <f t="shared" si="0"/>
        <v>4185.07694571</v>
      </c>
      <c r="H10" s="18">
        <f t="shared" si="0"/>
        <v>4279.647034994837</v>
      </c>
      <c r="I10" s="18">
        <f t="shared" si="0"/>
        <v>4533.926522695745</v>
      </c>
      <c r="J10" s="18">
        <f t="shared" si="0"/>
        <v>4776.53198386154</v>
      </c>
      <c r="K10" s="18">
        <f t="shared" si="0"/>
        <v>4950.59823602993</v>
      </c>
      <c r="L10" s="18">
        <f>SUM(L4:L9)</f>
        <v>5064.828251058678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9.75">
      <c r="A11" s="20" t="s">
        <v>14</v>
      </c>
      <c r="B11" s="21">
        <v>7.093896958840419</v>
      </c>
      <c r="C11" s="21">
        <v>8.969347199850123</v>
      </c>
      <c r="D11" s="21">
        <v>9.176088097159635</v>
      </c>
      <c r="E11" s="21">
        <v>19.70107416173841</v>
      </c>
      <c r="F11" s="21">
        <v>59.555368769012986</v>
      </c>
      <c r="G11" s="22">
        <v>65.34813447145146</v>
      </c>
      <c r="H11" s="21">
        <v>68.32537589604087</v>
      </c>
      <c r="I11" s="21">
        <v>82.08791519080458</v>
      </c>
      <c r="J11" s="21">
        <v>99.42764169549896</v>
      </c>
      <c r="K11" s="21">
        <v>113.87672606805634</v>
      </c>
      <c r="L11" s="21">
        <v>132.064738527401</v>
      </c>
      <c r="M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12" s="19" customFormat="1" ht="9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9.75">
      <c r="A13" s="8" t="s">
        <v>7</v>
      </c>
      <c r="B13" s="12">
        <v>579.013735</v>
      </c>
      <c r="C13" s="12">
        <v>673.813474</v>
      </c>
      <c r="D13" s="12">
        <v>720.62699</v>
      </c>
      <c r="E13" s="12">
        <v>711.580179</v>
      </c>
      <c r="F13" s="12">
        <v>770.038592</v>
      </c>
      <c r="G13" s="13">
        <v>838.621397</v>
      </c>
      <c r="H13" s="12">
        <v>865.3637703374709</v>
      </c>
      <c r="I13" s="12">
        <v>929.0882599495346</v>
      </c>
      <c r="J13" s="12">
        <v>987.8056108799235</v>
      </c>
      <c r="K13" s="12">
        <v>1037.8838713082541</v>
      </c>
      <c r="L13" s="12">
        <v>1111.5394211649418</v>
      </c>
    </row>
    <row r="14" spans="1:12" ht="9.75">
      <c r="A14" s="8" t="s">
        <v>8</v>
      </c>
      <c r="B14" s="12">
        <v>52.040634000000004</v>
      </c>
      <c r="C14" s="12">
        <v>67.562705</v>
      </c>
      <c r="D14" s="12">
        <v>85.608762</v>
      </c>
      <c r="E14" s="12">
        <v>111.516107</v>
      </c>
      <c r="F14" s="12">
        <v>133.209115</v>
      </c>
      <c r="G14" s="13">
        <v>151.772062</v>
      </c>
      <c r="H14" s="12">
        <v>154.0347360746614</v>
      </c>
      <c r="I14" s="12">
        <v>178.5255779684692</v>
      </c>
      <c r="J14" s="12">
        <v>195.28675385302628</v>
      </c>
      <c r="K14" s="12">
        <v>215.20702161130916</v>
      </c>
      <c r="L14" s="12">
        <v>234.10978355511728</v>
      </c>
    </row>
    <row r="15" spans="1:12" ht="9.75">
      <c r="A15" s="8" t="s">
        <v>9</v>
      </c>
      <c r="B15" s="12">
        <v>876.3389703099999</v>
      </c>
      <c r="C15" s="12">
        <v>822.9533799800001</v>
      </c>
      <c r="D15" s="12">
        <v>889.49296273</v>
      </c>
      <c r="E15" s="12">
        <v>988.39256414</v>
      </c>
      <c r="F15" s="12">
        <v>1014.6629143299999</v>
      </c>
      <c r="G15" s="13">
        <v>958.26567198</v>
      </c>
      <c r="H15" s="12">
        <v>953.7512289278965</v>
      </c>
      <c r="I15" s="12">
        <v>1007.3590259403051</v>
      </c>
      <c r="J15" s="12">
        <v>1051.3474609959333</v>
      </c>
      <c r="K15" s="12">
        <v>1092.2214967555283</v>
      </c>
      <c r="L15" s="12">
        <v>1126.8226371943838</v>
      </c>
    </row>
    <row r="16" spans="1:12" ht="9.75">
      <c r="A16" s="8" t="s">
        <v>10</v>
      </c>
      <c r="B16" s="12">
        <v>87.41997599999999</v>
      </c>
      <c r="C16" s="12">
        <v>126.832145</v>
      </c>
      <c r="D16" s="12">
        <v>168.105944</v>
      </c>
      <c r="E16" s="12">
        <v>249.28772500000002</v>
      </c>
      <c r="F16" s="12">
        <v>347.19199999999995</v>
      </c>
      <c r="G16" s="13">
        <v>385.46053599999993</v>
      </c>
      <c r="H16" s="12">
        <v>442.59830827741774</v>
      </c>
      <c r="I16" s="12">
        <v>536.0234395917994</v>
      </c>
      <c r="J16" s="12">
        <v>598.2639095487198</v>
      </c>
      <c r="K16" s="12">
        <v>651.9642198566735</v>
      </c>
      <c r="L16" s="12">
        <v>719.8019254763643</v>
      </c>
    </row>
    <row r="17" spans="1:12" ht="9.75">
      <c r="A17" s="8" t="s">
        <v>11</v>
      </c>
      <c r="B17" s="12">
        <v>35.695666</v>
      </c>
      <c r="C17" s="12">
        <v>42.719472</v>
      </c>
      <c r="D17" s="12">
        <v>51.972795</v>
      </c>
      <c r="E17" s="12">
        <v>77.082645</v>
      </c>
      <c r="F17" s="12">
        <v>97.09758000000001</v>
      </c>
      <c r="G17" s="13">
        <v>111.01124300000001</v>
      </c>
      <c r="H17" s="12">
        <v>127.20933247177501</v>
      </c>
      <c r="I17" s="12">
        <v>145.3977069433174</v>
      </c>
      <c r="J17" s="12">
        <v>165.14900915479708</v>
      </c>
      <c r="K17" s="12">
        <v>198.2632188014767</v>
      </c>
      <c r="L17" s="12">
        <v>223.4472449716121</v>
      </c>
    </row>
    <row r="18" spans="1:12" ht="9.75">
      <c r="A18" s="14" t="s">
        <v>12</v>
      </c>
      <c r="B18" s="15">
        <v>138.962393</v>
      </c>
      <c r="C18" s="15">
        <v>191.057377</v>
      </c>
      <c r="D18" s="15">
        <v>261.17980600000004</v>
      </c>
      <c r="E18" s="15">
        <v>357.59206099999994</v>
      </c>
      <c r="F18" s="15">
        <v>505.9787099999999</v>
      </c>
      <c r="G18" s="16">
        <v>575.245692</v>
      </c>
      <c r="H18" s="15">
        <v>670.3152611229145</v>
      </c>
      <c r="I18" s="15">
        <v>848.1799374931658</v>
      </c>
      <c r="J18" s="15">
        <v>966.4833530778268</v>
      </c>
      <c r="K18" s="15">
        <v>1053.0864014369126</v>
      </c>
      <c r="L18" s="15">
        <v>1141.894731291557</v>
      </c>
    </row>
    <row r="19" spans="1:12" s="19" customFormat="1" ht="9.75">
      <c r="A19" s="25" t="s">
        <v>15</v>
      </c>
      <c r="B19" s="18">
        <f>SUM(B13:B18)</f>
        <v>1769.4713743099999</v>
      </c>
      <c r="C19" s="18">
        <f aca="true" t="shared" si="1" ref="C19:L19">SUM(C13:C18)</f>
        <v>1924.9385529800004</v>
      </c>
      <c r="D19" s="18">
        <f t="shared" si="1"/>
        <v>2176.9872597299996</v>
      </c>
      <c r="E19" s="18">
        <f t="shared" si="1"/>
        <v>2495.45128114</v>
      </c>
      <c r="F19" s="18">
        <f t="shared" si="1"/>
        <v>2868.1789113299997</v>
      </c>
      <c r="G19" s="18">
        <f t="shared" si="1"/>
        <v>3020.37660198</v>
      </c>
      <c r="H19" s="18">
        <f t="shared" si="1"/>
        <v>3213.272637212136</v>
      </c>
      <c r="I19" s="18">
        <f t="shared" si="1"/>
        <v>3644.5739478865908</v>
      </c>
      <c r="J19" s="18">
        <f t="shared" si="1"/>
        <v>3964.336097510227</v>
      </c>
      <c r="K19" s="18">
        <f t="shared" si="1"/>
        <v>4248.626229770154</v>
      </c>
      <c r="L19" s="18">
        <f t="shared" si="1"/>
        <v>4557.615743653976</v>
      </c>
    </row>
    <row r="20" spans="2:12" s="19" customFormat="1" ht="9.7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9.75">
      <c r="A21" s="8" t="s">
        <v>7</v>
      </c>
      <c r="B21" s="12">
        <v>513.7156950000001</v>
      </c>
      <c r="C21" s="12">
        <v>537.084164</v>
      </c>
      <c r="D21" s="12">
        <v>605.197023</v>
      </c>
      <c r="E21" s="12">
        <v>616.0464439999998</v>
      </c>
      <c r="F21" s="12">
        <v>562.064641</v>
      </c>
      <c r="G21" s="13">
        <v>488.425931</v>
      </c>
      <c r="H21" s="12">
        <v>438.3216081998419</v>
      </c>
      <c r="I21" s="12">
        <v>438.0123147547213</v>
      </c>
      <c r="J21" s="12">
        <v>364.4106468834839</v>
      </c>
      <c r="K21" s="12">
        <v>300.4279833960877</v>
      </c>
      <c r="L21" s="12">
        <v>254.12329269370642</v>
      </c>
    </row>
    <row r="22" spans="1:12" ht="9.75">
      <c r="A22" s="8" t="s">
        <v>8</v>
      </c>
      <c r="B22" s="12">
        <v>17.090014</v>
      </c>
      <c r="C22" s="12">
        <v>18.008576</v>
      </c>
      <c r="D22" s="12">
        <v>19.969917000000002</v>
      </c>
      <c r="E22" s="12">
        <v>20.525058</v>
      </c>
      <c r="F22" s="12">
        <v>25.384411</v>
      </c>
      <c r="G22" s="13">
        <v>29.161675000000002</v>
      </c>
      <c r="H22" s="12">
        <v>29.298446250325835</v>
      </c>
      <c r="I22" s="12">
        <v>31.690077458866178</v>
      </c>
      <c r="J22" s="12">
        <v>32.248203182636765</v>
      </c>
      <c r="K22" s="12">
        <v>37.15272822967909</v>
      </c>
      <c r="L22" s="12">
        <v>41.56274045202793</v>
      </c>
    </row>
    <row r="23" spans="1:12" ht="9.75">
      <c r="A23" s="8" t="s">
        <v>9</v>
      </c>
      <c r="B23" s="12">
        <v>796.0606690000001</v>
      </c>
      <c r="C23" s="12">
        <v>585.828145</v>
      </c>
      <c r="D23" s="12">
        <v>526.8156449999999</v>
      </c>
      <c r="E23" s="12">
        <v>514.55175661</v>
      </c>
      <c r="F23" s="12">
        <v>485.89417870999995</v>
      </c>
      <c r="G23" s="13">
        <v>508.7058654299999</v>
      </c>
      <c r="H23" s="12">
        <v>474.129526437839</v>
      </c>
      <c r="I23" s="12">
        <v>456.5530347126757</v>
      </c>
      <c r="J23" s="12">
        <v>434.6743895212002</v>
      </c>
      <c r="K23" s="12">
        <v>403.6311846685719</v>
      </c>
      <c r="L23" s="12">
        <v>377.05195717730794</v>
      </c>
    </row>
    <row r="24" spans="1:12" ht="9.75">
      <c r="A24" s="8" t="s">
        <v>10</v>
      </c>
      <c r="B24" s="12">
        <v>3.4200000000000004</v>
      </c>
      <c r="C24" s="12">
        <v>5.56896</v>
      </c>
      <c r="D24" s="12">
        <v>7.414772</v>
      </c>
      <c r="E24" s="12">
        <v>9.346304</v>
      </c>
      <c r="F24" s="12">
        <v>8.776069</v>
      </c>
      <c r="G24" s="13">
        <v>8.248153</v>
      </c>
      <c r="H24" s="12">
        <v>8.206870902478743</v>
      </c>
      <c r="I24" s="12">
        <v>8.1750641404822</v>
      </c>
      <c r="J24" s="12">
        <v>8.167485734014813</v>
      </c>
      <c r="K24" s="12">
        <v>8.185287388359084</v>
      </c>
      <c r="L24" s="12">
        <v>8.235810988862303</v>
      </c>
    </row>
    <row r="25" spans="1:12" ht="9.75">
      <c r="A25" s="8" t="s">
        <v>11</v>
      </c>
      <c r="B25" s="12">
        <v>75.31619599999999</v>
      </c>
      <c r="C25" s="12">
        <v>79.35648699999999</v>
      </c>
      <c r="D25" s="12">
        <v>82.862679</v>
      </c>
      <c r="E25" s="12">
        <v>93.488679</v>
      </c>
      <c r="F25" s="12">
        <v>99.40124799999998</v>
      </c>
      <c r="G25" s="13">
        <v>95.622621</v>
      </c>
      <c r="H25" s="12">
        <v>99.89226744709842</v>
      </c>
      <c r="I25" s="12">
        <v>114.46761825539218</v>
      </c>
      <c r="J25" s="12">
        <v>126.49732000951568</v>
      </c>
      <c r="K25" s="12">
        <v>139.20662517329555</v>
      </c>
      <c r="L25" s="12">
        <v>156.8027892330379</v>
      </c>
    </row>
    <row r="26" spans="1:12" ht="9.75">
      <c r="A26" s="14" t="s">
        <v>12</v>
      </c>
      <c r="B26" s="15">
        <v>809.005249</v>
      </c>
      <c r="C26" s="15">
        <v>1010.231475</v>
      </c>
      <c r="D26" s="15">
        <v>1100.636405</v>
      </c>
      <c r="E26" s="15">
        <v>1672.3859889999999</v>
      </c>
      <c r="F26" s="15">
        <v>2287.588929</v>
      </c>
      <c r="G26" s="16">
        <v>2696.547666</v>
      </c>
      <c r="H26" s="15">
        <v>2766.264855333412</v>
      </c>
      <c r="I26" s="15">
        <v>3193.254424368099</v>
      </c>
      <c r="J26" s="15">
        <v>3400.3550613886914</v>
      </c>
      <c r="K26" s="15">
        <v>3566.557078447794</v>
      </c>
      <c r="L26" s="15">
        <v>3725.952484253263</v>
      </c>
    </row>
    <row r="27" spans="1:12" s="19" customFormat="1" ht="9.75">
      <c r="A27" s="25" t="s">
        <v>16</v>
      </c>
      <c r="B27" s="18">
        <f>SUM(B21:B26)</f>
        <v>2214.6078230000003</v>
      </c>
      <c r="C27" s="18">
        <f aca="true" t="shared" si="2" ref="C27:L27">SUM(C21:C26)</f>
        <v>2236.077807</v>
      </c>
      <c r="D27" s="18">
        <f t="shared" si="2"/>
        <v>2342.896441</v>
      </c>
      <c r="E27" s="18">
        <f t="shared" si="2"/>
        <v>2926.3442306099996</v>
      </c>
      <c r="F27" s="18">
        <f t="shared" si="2"/>
        <v>3469.10947671</v>
      </c>
      <c r="G27" s="18">
        <f t="shared" si="2"/>
        <v>3826.71191143</v>
      </c>
      <c r="H27" s="18">
        <f t="shared" si="2"/>
        <v>3816.1135745709958</v>
      </c>
      <c r="I27" s="18">
        <f t="shared" si="2"/>
        <v>4242.152533690237</v>
      </c>
      <c r="J27" s="18">
        <f t="shared" si="2"/>
        <v>4366.353106719543</v>
      </c>
      <c r="K27" s="18">
        <f t="shared" si="2"/>
        <v>4455.160887303788</v>
      </c>
      <c r="L27" s="18">
        <f t="shared" si="2"/>
        <v>4563.729074798205</v>
      </c>
    </row>
    <row r="28" spans="1:12" s="19" customFormat="1" ht="9.75">
      <c r="A28" s="2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9.75">
      <c r="A29" s="8" t="s">
        <v>7</v>
      </c>
      <c r="B29" s="12">
        <v>154.46034733221705</v>
      </c>
      <c r="C29" s="12">
        <v>184.29060392813503</v>
      </c>
      <c r="D29" s="12">
        <v>197.78471444087432</v>
      </c>
      <c r="E29" s="12">
        <v>209.38318866814498</v>
      </c>
      <c r="F29" s="12">
        <v>213.83552133773816</v>
      </c>
      <c r="G29" s="13">
        <v>213.69836131601573</v>
      </c>
      <c r="H29" s="12">
        <v>231.7448560304943</v>
      </c>
      <c r="I29" s="12">
        <v>238.54704733613477</v>
      </c>
      <c r="J29" s="12">
        <v>238.02867775580899</v>
      </c>
      <c r="K29" s="12">
        <v>234.34011823140253</v>
      </c>
      <c r="L29" s="12">
        <v>186.21433530364567</v>
      </c>
    </row>
    <row r="30" spans="1:12" ht="9.75">
      <c r="A30" s="8" t="s">
        <v>8</v>
      </c>
      <c r="B30" s="12">
        <v>2.1529999547449883</v>
      </c>
      <c r="C30" s="12">
        <v>2.169000090510024</v>
      </c>
      <c r="D30" s="12">
        <v>2.7659999094899756</v>
      </c>
      <c r="E30" s="12">
        <v>3.7839408064443134</v>
      </c>
      <c r="F30" s="12">
        <v>4.880026474182015</v>
      </c>
      <c r="G30" s="13">
        <v>4.679077024030411</v>
      </c>
      <c r="H30" s="12">
        <v>5.273576668819229</v>
      </c>
      <c r="I30" s="12">
        <v>6.453679892452348</v>
      </c>
      <c r="J30" s="12">
        <v>7.924512127810219</v>
      </c>
      <c r="K30" s="12">
        <v>8.619992959774509</v>
      </c>
      <c r="L30" s="12">
        <v>9.411139271766412</v>
      </c>
    </row>
    <row r="31" spans="1:12" ht="9.75">
      <c r="A31" s="8" t="s">
        <v>9</v>
      </c>
      <c r="B31" s="12">
        <v>229.2189233832647</v>
      </c>
      <c r="C31" s="12">
        <v>243.71283124406028</v>
      </c>
      <c r="D31" s="12">
        <v>267.39340331266686</v>
      </c>
      <c r="E31" s="12">
        <v>285.35795727926865</v>
      </c>
      <c r="F31" s="12">
        <v>272.88738335520657</v>
      </c>
      <c r="G31" s="13">
        <v>262.97451712902205</v>
      </c>
      <c r="H31" s="12">
        <v>266.09171336658454</v>
      </c>
      <c r="I31" s="12">
        <v>259.79829438275254</v>
      </c>
      <c r="J31" s="12">
        <v>254.45762373812303</v>
      </c>
      <c r="K31" s="12">
        <v>254.89659841961566</v>
      </c>
      <c r="L31" s="12">
        <v>255.15779064062573</v>
      </c>
    </row>
    <row r="32" spans="1:12" ht="9.75">
      <c r="A32" s="8" t="s">
        <v>10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3">
        <v>0.9274109607639046</v>
      </c>
      <c r="H32" s="12">
        <v>1.0084076885710775</v>
      </c>
      <c r="I32" s="12">
        <v>1.1594250735622744</v>
      </c>
      <c r="J32" s="12">
        <v>3.423846857741114</v>
      </c>
      <c r="K32" s="12">
        <v>4.823650591716092</v>
      </c>
      <c r="L32" s="12">
        <v>7.1606369642937935</v>
      </c>
    </row>
    <row r="33" spans="1:12" ht="9.75">
      <c r="A33" s="8" t="s">
        <v>11</v>
      </c>
      <c r="B33" s="12">
        <v>2.012999954744988</v>
      </c>
      <c r="C33" s="12">
        <v>2.692000045255012</v>
      </c>
      <c r="D33" s="12">
        <v>3.099000090510024</v>
      </c>
      <c r="E33" s="12">
        <v>2.6898149070009505</v>
      </c>
      <c r="F33" s="12">
        <v>2.8817914196497263</v>
      </c>
      <c r="G33" s="13">
        <v>3.1340086889623024</v>
      </c>
      <c r="H33" s="12">
        <v>3.122648714855378</v>
      </c>
      <c r="I33" s="12">
        <v>3.1038067020649933</v>
      </c>
      <c r="J33" s="12">
        <v>3.085078381680771</v>
      </c>
      <c r="K33" s="12">
        <v>4.407294969722637</v>
      </c>
      <c r="L33" s="12">
        <v>6.296193012626149</v>
      </c>
    </row>
    <row r="34" spans="1:12" ht="9.75">
      <c r="A34" s="14" t="s">
        <v>12</v>
      </c>
      <c r="B34" s="15">
        <v>65.23574557632257</v>
      </c>
      <c r="C34" s="15">
        <v>93.03904851337285</v>
      </c>
      <c r="D34" s="15">
        <v>113.29122120649862</v>
      </c>
      <c r="E34" s="15">
        <v>125.2218509299905</v>
      </c>
      <c r="F34" s="15">
        <v>131.71014164818752</v>
      </c>
      <c r="G34" s="16">
        <v>77.77781192017017</v>
      </c>
      <c r="H34" s="15">
        <v>125.93852174703711</v>
      </c>
      <c r="I34" s="15">
        <v>210.83964908458105</v>
      </c>
      <c r="J34" s="15">
        <v>272.8691567531693</v>
      </c>
      <c r="K34" s="15">
        <v>327.922722052795</v>
      </c>
      <c r="L34" s="15">
        <v>377.6588963834196</v>
      </c>
    </row>
    <row r="35" spans="1:15" s="19" customFormat="1" ht="12" customHeight="1">
      <c r="A35" s="25" t="s">
        <v>17</v>
      </c>
      <c r="B35" s="18">
        <f>SUM(B29:B34)</f>
        <v>453.08101620129435</v>
      </c>
      <c r="C35" s="18">
        <f aca="true" t="shared" si="3" ref="C35:L35">SUM(C29:C34)</f>
        <v>525.9034838213331</v>
      </c>
      <c r="D35" s="18">
        <f t="shared" si="3"/>
        <v>584.3343389600398</v>
      </c>
      <c r="E35" s="18">
        <f t="shared" si="3"/>
        <v>626.4367525908494</v>
      </c>
      <c r="F35" s="18">
        <f t="shared" si="3"/>
        <v>626.1948642349639</v>
      </c>
      <c r="G35" s="18">
        <f t="shared" si="3"/>
        <v>563.1911870389646</v>
      </c>
      <c r="H35" s="18">
        <f t="shared" si="3"/>
        <v>633.1797242163617</v>
      </c>
      <c r="I35" s="18">
        <f t="shared" si="3"/>
        <v>719.9019024715479</v>
      </c>
      <c r="J35" s="18">
        <f t="shared" si="3"/>
        <v>779.7888956143335</v>
      </c>
      <c r="K35" s="18">
        <f t="shared" si="3"/>
        <v>835.0103772250263</v>
      </c>
      <c r="L35" s="18">
        <f t="shared" si="3"/>
        <v>841.8989915763773</v>
      </c>
      <c r="O35" s="8"/>
    </row>
    <row r="36" spans="1:15" s="19" customFormat="1" ht="9.75">
      <c r="A36" s="2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O36" s="8"/>
    </row>
    <row r="37" spans="1:12" ht="9.75">
      <c r="A37" s="8" t="s">
        <v>7</v>
      </c>
      <c r="B37" s="12">
        <v>139.19752636104448</v>
      </c>
      <c r="C37" s="12">
        <v>152.88770059284064</v>
      </c>
      <c r="D37" s="12">
        <v>151.22019369145133</v>
      </c>
      <c r="E37" s="12">
        <v>150.1251402905372</v>
      </c>
      <c r="F37" s="12">
        <v>147.19123953477848</v>
      </c>
      <c r="G37" s="13">
        <v>156.3236785536498</v>
      </c>
      <c r="H37" s="12">
        <v>164.70795343555037</v>
      </c>
      <c r="I37" s="12">
        <v>169.0831165032176</v>
      </c>
      <c r="J37" s="12">
        <v>173.776199433689</v>
      </c>
      <c r="K37" s="12">
        <v>176.2106641301483</v>
      </c>
      <c r="L37" s="12">
        <v>178.87368098912975</v>
      </c>
    </row>
    <row r="38" spans="1:12" ht="9.75">
      <c r="A38" s="8" t="s">
        <v>8</v>
      </c>
      <c r="B38" s="12">
        <v>82.25672942028329</v>
      </c>
      <c r="C38" s="12">
        <v>105.53101529619406</v>
      </c>
      <c r="D38" s="12">
        <v>126.02490021269855</v>
      </c>
      <c r="E38" s="12">
        <v>141.56560664343576</v>
      </c>
      <c r="F38" s="12">
        <v>158.72573267864414</v>
      </c>
      <c r="G38" s="13">
        <v>158.05016631216904</v>
      </c>
      <c r="H38" s="12">
        <v>165.75741003900828</v>
      </c>
      <c r="I38" s="12">
        <v>192.07595716011417</v>
      </c>
      <c r="J38" s="12">
        <v>226.13778254966735</v>
      </c>
      <c r="K38" s="12">
        <v>250.3727501697062</v>
      </c>
      <c r="L38" s="12">
        <v>274.6077177897452</v>
      </c>
    </row>
    <row r="39" spans="1:12" ht="9.75">
      <c r="A39" s="8" t="s">
        <v>9</v>
      </c>
      <c r="B39" s="12">
        <v>162.67947660994705</v>
      </c>
      <c r="C39" s="12">
        <v>178.75387786577363</v>
      </c>
      <c r="D39" s="12">
        <v>189.19026661990313</v>
      </c>
      <c r="E39" s="12">
        <v>180.0932392994524</v>
      </c>
      <c r="F39" s="12">
        <v>197.6644964271168</v>
      </c>
      <c r="G39" s="13">
        <v>201.26855691949132</v>
      </c>
      <c r="H39" s="12">
        <v>200.09064541571362</v>
      </c>
      <c r="I39" s="12">
        <v>205.9682980223003</v>
      </c>
      <c r="J39" s="12">
        <v>212.31331885306054</v>
      </c>
      <c r="K39" s="12">
        <v>218.7548549916278</v>
      </c>
      <c r="L39" s="12">
        <v>225.07624351012072</v>
      </c>
    </row>
    <row r="40" spans="1:12" ht="9.75">
      <c r="A40" s="8" t="s">
        <v>10</v>
      </c>
      <c r="B40" s="12">
        <v>2.241957279268679</v>
      </c>
      <c r="C40" s="12">
        <v>2.7576071412408925</v>
      </c>
      <c r="D40" s="12">
        <v>1.8411094266189978</v>
      </c>
      <c r="E40" s="12">
        <v>5.112787256188623</v>
      </c>
      <c r="F40" s="12">
        <v>4.031211929221161</v>
      </c>
      <c r="G40" s="13">
        <v>5.708521971308322</v>
      </c>
      <c r="H40" s="12">
        <v>5.275510501211379</v>
      </c>
      <c r="I40" s="12">
        <v>5.984176734058767</v>
      </c>
      <c r="J40" s="12">
        <v>7.675864959044214</v>
      </c>
      <c r="K40" s="12">
        <v>8.537127528623794</v>
      </c>
      <c r="L40" s="12">
        <v>9.398390098203375</v>
      </c>
    </row>
    <row r="41" spans="1:12" ht="9.75">
      <c r="A41" s="8" t="s">
        <v>11</v>
      </c>
      <c r="B41" s="12">
        <v>12.86657148029144</v>
      </c>
      <c r="C41" s="12">
        <v>13.761946870615919</v>
      </c>
      <c r="D41" s="12">
        <v>16.87098090238494</v>
      </c>
      <c r="E41" s="12">
        <v>20.46688826537539</v>
      </c>
      <c r="F41" s="12">
        <v>24.516666968366742</v>
      </c>
      <c r="G41" s="13">
        <v>25.715523826763814</v>
      </c>
      <c r="H41" s="12">
        <v>26.33933252029399</v>
      </c>
      <c r="I41" s="12">
        <v>31.681061750458365</v>
      </c>
      <c r="J41" s="12">
        <v>41.090779947032274</v>
      </c>
      <c r="K41" s="12">
        <v>50.76640706726898</v>
      </c>
      <c r="L41" s="12">
        <v>60.44203418750569</v>
      </c>
    </row>
    <row r="42" spans="1:12" ht="9.75">
      <c r="A42" s="14" t="s">
        <v>12</v>
      </c>
      <c r="B42" s="15">
        <v>90.57783726297687</v>
      </c>
      <c r="C42" s="15">
        <v>109.21389623025752</v>
      </c>
      <c r="D42" s="15">
        <v>117.24230370638547</v>
      </c>
      <c r="E42" s="15">
        <v>164.40543422184007</v>
      </c>
      <c r="F42" s="15">
        <v>251.76916776032945</v>
      </c>
      <c r="G42" s="16">
        <v>308.7124209168665</v>
      </c>
      <c r="H42" s="15">
        <v>335.6229471959766</v>
      </c>
      <c r="I42" s="15">
        <v>369.2803637886991</v>
      </c>
      <c r="J42" s="15">
        <v>412.2443387437513</v>
      </c>
      <c r="K42" s="15">
        <v>456.5661359101463</v>
      </c>
      <c r="L42" s="15">
        <v>500.88793307654123</v>
      </c>
    </row>
    <row r="43" spans="1:12" s="19" customFormat="1" ht="12" customHeight="1">
      <c r="A43" s="25" t="s">
        <v>18</v>
      </c>
      <c r="B43" s="18">
        <f>SUM(B37:B42)</f>
        <v>489.8200984138118</v>
      </c>
      <c r="C43" s="18">
        <f aca="true" t="shared" si="4" ref="C43:L43">SUM(C37:C42)</f>
        <v>562.9060439969227</v>
      </c>
      <c r="D43" s="18">
        <f t="shared" si="4"/>
        <v>602.3897545594424</v>
      </c>
      <c r="E43" s="18">
        <f t="shared" si="4"/>
        <v>661.7690959768295</v>
      </c>
      <c r="F43" s="18">
        <f t="shared" si="4"/>
        <v>783.8985152984567</v>
      </c>
      <c r="G43" s="18">
        <f t="shared" si="4"/>
        <v>855.7788685002488</v>
      </c>
      <c r="H43" s="18">
        <f t="shared" si="4"/>
        <v>897.7937991077542</v>
      </c>
      <c r="I43" s="18">
        <f t="shared" si="4"/>
        <v>974.0729739588485</v>
      </c>
      <c r="J43" s="18">
        <f t="shared" si="4"/>
        <v>1073.2382844862445</v>
      </c>
      <c r="K43" s="18">
        <f t="shared" si="4"/>
        <v>1161.2079397975215</v>
      </c>
      <c r="L43" s="18">
        <f t="shared" si="4"/>
        <v>1249.285999651246</v>
      </c>
    </row>
    <row r="44" spans="1:12" s="19" customFormat="1" ht="9.75">
      <c r="A44" s="2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9.75">
      <c r="A45" s="8" t="s">
        <v>7</v>
      </c>
      <c r="B45" s="12">
        <v>16.537481551478606</v>
      </c>
      <c r="C45" s="12">
        <v>19.522173135916113</v>
      </c>
      <c r="D45" s="12">
        <v>21.433123717230547</v>
      </c>
      <c r="E45" s="12">
        <v>25.526724431083228</v>
      </c>
      <c r="F45" s="12">
        <v>45.362828184883526</v>
      </c>
      <c r="G45" s="13">
        <v>65.42010479726565</v>
      </c>
      <c r="H45" s="12">
        <v>78.81226987333778</v>
      </c>
      <c r="I45" s="12">
        <v>104.88028704668133</v>
      </c>
      <c r="J45" s="12">
        <v>150.70532086419598</v>
      </c>
      <c r="K45" s="12">
        <v>197.86090818751643</v>
      </c>
      <c r="L45" s="12">
        <v>237.7313578775313</v>
      </c>
    </row>
    <row r="46" spans="1:12" ht="9.75">
      <c r="A46" s="8" t="s">
        <v>8</v>
      </c>
      <c r="B46" s="12">
        <v>2.24121871747296</v>
      </c>
      <c r="C46" s="12">
        <v>2.8167647191926504</v>
      </c>
      <c r="D46" s="12">
        <v>4.001822193051403</v>
      </c>
      <c r="E46" s="12">
        <v>6.429735258172315</v>
      </c>
      <c r="F46" s="12">
        <v>10.976900257841226</v>
      </c>
      <c r="G46" s="13">
        <v>18.286745479773018</v>
      </c>
      <c r="H46" s="12">
        <v>19.61298004079246</v>
      </c>
      <c r="I46" s="12">
        <v>32.649593852880415</v>
      </c>
      <c r="J46" s="12">
        <v>45.72530641568484</v>
      </c>
      <c r="K46" s="12">
        <v>57.253694186502216</v>
      </c>
      <c r="L46" s="12">
        <v>74.59717504705293</v>
      </c>
    </row>
    <row r="47" spans="1:12" ht="9.75">
      <c r="A47" s="8" t="s">
        <v>9</v>
      </c>
      <c r="B47" s="12">
        <v>4.521452172015887</v>
      </c>
      <c r="C47" s="12">
        <v>7.182815313332296</v>
      </c>
      <c r="D47" s="12">
        <v>14.810548488212673</v>
      </c>
      <c r="E47" s="12">
        <v>35.2015635316834</v>
      </c>
      <c r="F47" s="12">
        <v>71.21801419060061</v>
      </c>
      <c r="G47" s="13">
        <v>115.45391440852005</v>
      </c>
      <c r="H47" s="12">
        <v>133.56433496120312</v>
      </c>
      <c r="I47" s="12">
        <v>179.93552065018093</v>
      </c>
      <c r="J47" s="12">
        <v>229.34742205886073</v>
      </c>
      <c r="K47" s="12">
        <v>278.6254153179399</v>
      </c>
      <c r="L47" s="12">
        <v>330.6820540981189</v>
      </c>
    </row>
    <row r="48" spans="1:12" ht="9.75">
      <c r="A48" s="8" t="s">
        <v>10</v>
      </c>
      <c r="B48" s="12">
        <v>0.000226275059962891</v>
      </c>
      <c r="C48" s="12">
        <v>0.000226275059962891</v>
      </c>
      <c r="D48" s="12">
        <v>0.0013576503597773457</v>
      </c>
      <c r="E48" s="12">
        <v>0.01821627370231254</v>
      </c>
      <c r="F48" s="12">
        <v>0.0718776287103581</v>
      </c>
      <c r="G48" s="13">
        <v>0.20338280241117518</v>
      </c>
      <c r="H48" s="12">
        <v>0.5163097409388396</v>
      </c>
      <c r="I48" s="12">
        <v>3.2581406380222093</v>
      </c>
      <c r="J48" s="12">
        <v>6.572417650797789</v>
      </c>
      <c r="K48" s="12">
        <v>11.389707807044307</v>
      </c>
      <c r="L48" s="12">
        <v>18.52956276836128</v>
      </c>
    </row>
    <row r="49" spans="1:12" ht="9.75">
      <c r="A49" s="8" t="s">
        <v>11</v>
      </c>
      <c r="B49" s="12">
        <v>0.13505045933837173</v>
      </c>
      <c r="C49" s="12">
        <v>0.1305249581391139</v>
      </c>
      <c r="D49" s="12">
        <v>0.433914784773817</v>
      </c>
      <c r="E49" s="12">
        <v>0.7510908715602816</v>
      </c>
      <c r="F49" s="12">
        <v>1.2567529516653673</v>
      </c>
      <c r="G49" s="13">
        <v>1.7142541902452337</v>
      </c>
      <c r="H49" s="12">
        <v>3.0228731163229012</v>
      </c>
      <c r="I49" s="12">
        <v>8.326163611818805</v>
      </c>
      <c r="J49" s="12">
        <v>13.821147489605941</v>
      </c>
      <c r="K49" s="12">
        <v>21.64271519720929</v>
      </c>
      <c r="L49" s="12">
        <v>31.5350041141804</v>
      </c>
    </row>
    <row r="50" spans="1:12" ht="9.75">
      <c r="A50" s="14" t="s">
        <v>12</v>
      </c>
      <c r="B50" s="15">
        <v>5.159689098009901</v>
      </c>
      <c r="C50" s="15">
        <v>7.73937977869027</v>
      </c>
      <c r="D50" s="15">
        <v>11.143228259322216</v>
      </c>
      <c r="E50" s="15">
        <v>17.211004405440594</v>
      </c>
      <c r="F50" s="15">
        <v>39.148971017912125</v>
      </c>
      <c r="G50" s="16">
        <v>78.21596109942635</v>
      </c>
      <c r="H50" s="15">
        <v>111.00813929702952</v>
      </c>
      <c r="I50" s="15">
        <v>207.23642002162086</v>
      </c>
      <c r="J50" s="15">
        <v>308.3939172112428</v>
      </c>
      <c r="K50" s="15">
        <v>401.8077556154117</v>
      </c>
      <c r="L50" s="15">
        <v>484.29325931005576</v>
      </c>
    </row>
    <row r="51" spans="1:12" s="19" customFormat="1" ht="9.75">
      <c r="A51" s="17" t="s">
        <v>59</v>
      </c>
      <c r="B51" s="18">
        <f>SUM(B45:B50)</f>
        <v>28.59511827337569</v>
      </c>
      <c r="C51" s="18">
        <f aca="true" t="shared" si="5" ref="C51:L51">SUM(C45:C50)</f>
        <v>37.3918841803304</v>
      </c>
      <c r="D51" s="18">
        <f t="shared" si="5"/>
        <v>51.82399509295043</v>
      </c>
      <c r="E51" s="18">
        <f t="shared" si="5"/>
        <v>85.13833477164212</v>
      </c>
      <c r="F51" s="18">
        <f t="shared" si="5"/>
        <v>168.0353442316132</v>
      </c>
      <c r="G51" s="18">
        <f t="shared" si="5"/>
        <v>279.2943627776415</v>
      </c>
      <c r="H51" s="18">
        <f t="shared" si="5"/>
        <v>346.5369070296247</v>
      </c>
      <c r="I51" s="18">
        <f t="shared" si="5"/>
        <v>536.2861258212046</v>
      </c>
      <c r="J51" s="18">
        <f t="shared" si="5"/>
        <v>754.5655316903881</v>
      </c>
      <c r="K51" s="18">
        <f t="shared" si="5"/>
        <v>968.5801963116238</v>
      </c>
      <c r="L51" s="18">
        <f t="shared" si="5"/>
        <v>1177.3684132153007</v>
      </c>
    </row>
    <row r="52" spans="2:12" s="19" customFormat="1" ht="9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s="19" customFormat="1" ht="9.75">
      <c r="A53" s="28" t="s">
        <v>19</v>
      </c>
      <c r="B53" s="29">
        <f>B10+B19+B27+B35+B43+B51</f>
        <v>8118.0664516184825</v>
      </c>
      <c r="C53" s="29">
        <f aca="true" t="shared" si="6" ref="C53:L53">C10+C19+C27+C35+C43+C51</f>
        <v>8580.649616008586</v>
      </c>
      <c r="D53" s="29">
        <f t="shared" si="6"/>
        <v>9342.118022342433</v>
      </c>
      <c r="E53" s="29">
        <f t="shared" si="6"/>
        <v>10714.40056108932</v>
      </c>
      <c r="F53" s="29">
        <f t="shared" si="6"/>
        <v>11955.592195925035</v>
      </c>
      <c r="G53" s="29">
        <f t="shared" si="6"/>
        <v>12730.429877436856</v>
      </c>
      <c r="H53" s="29">
        <f t="shared" si="6"/>
        <v>13186.543677131707</v>
      </c>
      <c r="I53" s="29">
        <f t="shared" si="6"/>
        <v>14650.914006524172</v>
      </c>
      <c r="J53" s="29">
        <f t="shared" si="6"/>
        <v>15714.813899882276</v>
      </c>
      <c r="K53" s="29">
        <f t="shared" si="6"/>
        <v>16619.183866438045</v>
      </c>
      <c r="L53" s="29">
        <f t="shared" si="6"/>
        <v>17454.726473953782</v>
      </c>
    </row>
    <row r="54" spans="1:12" s="19" customFormat="1" ht="9.75">
      <c r="A54" s="9" t="s">
        <v>20</v>
      </c>
      <c r="B54" s="12">
        <v>4635.330675193494</v>
      </c>
      <c r="C54" s="12">
        <v>5009.8722558412555</v>
      </c>
      <c r="D54" s="12">
        <v>5442.415346902708</v>
      </c>
      <c r="E54" s="12">
        <v>5679.029148497676</v>
      </c>
      <c r="F54" s="12">
        <v>5598.248679383964</v>
      </c>
      <c r="G54" s="13">
        <v>5533.133238955123</v>
      </c>
      <c r="H54" s="12">
        <v>5540.143119467841</v>
      </c>
      <c r="I54" s="12">
        <v>5693.029547039678</v>
      </c>
      <c r="J54" s="12">
        <v>5740.798410891186</v>
      </c>
      <c r="K54" s="12">
        <v>5744.681762306051</v>
      </c>
      <c r="L54" s="12">
        <v>5712.523353192716</v>
      </c>
    </row>
    <row r="55" spans="1:12" s="19" customFormat="1" ht="9.75">
      <c r="A55" s="9" t="s">
        <v>21</v>
      </c>
      <c r="B55" s="12">
        <v>3482.735776424988</v>
      </c>
      <c r="C55" s="12">
        <v>3570.7773601673307</v>
      </c>
      <c r="D55" s="12">
        <v>3899.7026754397257</v>
      </c>
      <c r="E55" s="12">
        <v>5035.371412591644</v>
      </c>
      <c r="F55" s="12">
        <v>6357.343516541069</v>
      </c>
      <c r="G55" s="13">
        <v>7197.296638481734</v>
      </c>
      <c r="H55" s="12">
        <v>7646.400557663868</v>
      </c>
      <c r="I55" s="12">
        <v>8957.884459484494</v>
      </c>
      <c r="J55" s="12">
        <v>9974.015488991088</v>
      </c>
      <c r="K55" s="12">
        <v>10874.502104131992</v>
      </c>
      <c r="L55" s="12">
        <v>11742.20312076107</v>
      </c>
    </row>
    <row r="56" spans="1:12" s="19" customFormat="1" ht="9.75">
      <c r="A56" s="9" t="s">
        <v>22</v>
      </c>
      <c r="B56" s="12">
        <v>1655.145088481616</v>
      </c>
      <c r="C56" s="12">
        <v>1659.9116211221526</v>
      </c>
      <c r="D56" s="12">
        <v>1732.0417700693529</v>
      </c>
      <c r="E56" s="12">
        <v>1818.6943073797474</v>
      </c>
      <c r="F56" s="12">
        <v>1752.806561720478</v>
      </c>
      <c r="G56" s="13">
        <v>1675.933949200145</v>
      </c>
      <c r="H56" s="12">
        <v>1643.5505446279103</v>
      </c>
      <c r="I56" s="12">
        <v>1634.2193948553831</v>
      </c>
      <c r="J56" s="12">
        <v>1626.7979130876497</v>
      </c>
      <c r="K56" s="12">
        <v>1609.3160340346394</v>
      </c>
      <c r="L56" s="12">
        <v>1579.2908075960868</v>
      </c>
    </row>
    <row r="57" spans="1:12" s="19" customFormat="1" ht="9.75">
      <c r="A57" s="9" t="s">
        <v>23</v>
      </c>
      <c r="B57" s="12">
        <v>1818.4768314124474</v>
      </c>
      <c r="C57" s="12">
        <v>1814.7735112231828</v>
      </c>
      <c r="D57" s="12">
        <v>1910.9735338773971</v>
      </c>
      <c r="E57" s="12">
        <v>2014.6471487797598</v>
      </c>
      <c r="F57" s="12">
        <v>1973.2170141568185</v>
      </c>
      <c r="G57" s="13">
        <v>1912.9328741856139</v>
      </c>
      <c r="H57" s="12">
        <v>1885.7390742779855</v>
      </c>
      <c r="I57" s="12">
        <v>1907.1603723088022</v>
      </c>
      <c r="J57" s="12">
        <v>1924.1259215803846</v>
      </c>
      <c r="K57" s="12">
        <v>1929.3130619529647</v>
      </c>
      <c r="L57" s="12">
        <v>1922.8888411508963</v>
      </c>
    </row>
    <row r="58" spans="1:12" ht="9.75">
      <c r="A58" s="30" t="s">
        <v>24</v>
      </c>
      <c r="B58" s="15">
        <v>1378.7306894827805</v>
      </c>
      <c r="C58" s="15">
        <v>972.3627862099834</v>
      </c>
      <c r="D58" s="15">
        <v>907.2916472733855</v>
      </c>
      <c r="E58" s="15">
        <v>953.1033260806445</v>
      </c>
      <c r="F58" s="15">
        <v>975.5331939761054</v>
      </c>
      <c r="G58" s="16">
        <v>1012.3264833914197</v>
      </c>
      <c r="H58" s="15">
        <v>1011.4573017054674</v>
      </c>
      <c r="I58" s="15">
        <v>1078.3894443772642</v>
      </c>
      <c r="J58" s="15">
        <v>1130.6115571455337</v>
      </c>
      <c r="K58" s="15">
        <v>1166.4551380356877</v>
      </c>
      <c r="L58" s="15">
        <v>1201.4384282812096</v>
      </c>
    </row>
    <row r="59" spans="1:12" s="19" customFormat="1" ht="9.75">
      <c r="A59" s="9" t="s">
        <v>25</v>
      </c>
      <c r="B59" s="12">
        <v>1968.3937541516689</v>
      </c>
      <c r="C59" s="12">
        <v>2121.8998577154407</v>
      </c>
      <c r="D59" s="12">
        <v>2313.709140480317</v>
      </c>
      <c r="E59" s="12">
        <v>2351.2887462709095</v>
      </c>
      <c r="F59" s="12">
        <v>2284.9214811030897</v>
      </c>
      <c r="G59" s="13">
        <v>2265.830282602513</v>
      </c>
      <c r="H59" s="12">
        <v>2280.194067646804</v>
      </c>
      <c r="I59" s="12">
        <v>2353.3417563996413</v>
      </c>
      <c r="J59" s="12">
        <v>2358.8532345281537</v>
      </c>
      <c r="K59" s="12">
        <v>2337.271147248504</v>
      </c>
      <c r="L59" s="12">
        <v>2299.732747578309</v>
      </c>
    </row>
    <row r="60" spans="1:12" s="19" customFormat="1" ht="9.75">
      <c r="A60" s="9" t="s">
        <v>26</v>
      </c>
      <c r="B60" s="12">
        <v>664.5659142417137</v>
      </c>
      <c r="C60" s="12">
        <v>886.5226419965161</v>
      </c>
      <c r="D60" s="12">
        <v>980.2793946187929</v>
      </c>
      <c r="E60" s="12">
        <v>1601.1496740470398</v>
      </c>
      <c r="F60" s="12">
        <v>2339.636112097953</v>
      </c>
      <c r="G60" s="13">
        <v>2852.3607192084305</v>
      </c>
      <c r="H60" s="12">
        <v>3068.142016569999</v>
      </c>
      <c r="I60" s="12">
        <v>3722.973932711435</v>
      </c>
      <c r="J60" s="12">
        <v>4115.849729156076</v>
      </c>
      <c r="K60" s="12">
        <v>4366.684711692886</v>
      </c>
      <c r="L60" s="12">
        <v>4562.003009480688</v>
      </c>
    </row>
    <row r="61" spans="1:12" s="19" customFormat="1" ht="9.75">
      <c r="A61" s="32" t="s">
        <v>61</v>
      </c>
      <c r="B61" s="33">
        <v>180.72683072331083</v>
      </c>
      <c r="C61" s="33">
        <v>236.23101110949784</v>
      </c>
      <c r="D61" s="33">
        <v>295.8360646267373</v>
      </c>
      <c r="E61" s="33">
        <v>366.7844109537187</v>
      </c>
      <c r="F61" s="33">
        <v>510.16222373478524</v>
      </c>
      <c r="G61" s="34">
        <v>594.9627736608005</v>
      </c>
      <c r="H61" s="33">
        <v>646.9457702754711</v>
      </c>
      <c r="I61" s="33">
        <v>806.9928421668637</v>
      </c>
      <c r="J61" s="33">
        <v>973.7703333330012</v>
      </c>
      <c r="K61" s="33">
        <v>1160.124462470179</v>
      </c>
      <c r="L61" s="33">
        <v>1355.0160974949442</v>
      </c>
    </row>
    <row r="63" ht="9.75">
      <c r="A63" s="35" t="s">
        <v>27</v>
      </c>
    </row>
    <row r="64" ht="9.75">
      <c r="A64" s="9" t="s">
        <v>28</v>
      </c>
    </row>
    <row r="65" ht="9.75">
      <c r="A65" s="36" t="s">
        <v>55</v>
      </c>
    </row>
    <row r="66" spans="1:12" ht="9.75">
      <c r="A66" s="9" t="s">
        <v>65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9.75">
      <c r="A67" s="8" t="s">
        <v>29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74" spans="2:12" ht="9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82" spans="2:12" ht="9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9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9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9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9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9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9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9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9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9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9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9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9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9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9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9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9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9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9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9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9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9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9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9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9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9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9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9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9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125" zoomScaleNormal="12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9.140625" style="8" customWidth="1"/>
    <col min="2" max="12" width="7.7109375" style="23" customWidth="1"/>
    <col min="13" max="13" width="9.140625" style="8" customWidth="1"/>
    <col min="14" max="14" width="6.7109375" style="8" customWidth="1"/>
    <col min="15" max="16384" width="9.140625" style="8" customWidth="1"/>
  </cols>
  <sheetData>
    <row r="1" spans="1:12" ht="12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9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9.75">
      <c r="A3" s="9" t="s">
        <v>6</v>
      </c>
      <c r="B3" s="10">
        <v>1990</v>
      </c>
      <c r="C3" s="10">
        <v>1995</v>
      </c>
      <c r="D3" s="10">
        <v>2000</v>
      </c>
      <c r="E3" s="10">
        <v>2005</v>
      </c>
      <c r="F3" s="10">
        <v>2010</v>
      </c>
      <c r="G3" s="11">
        <v>2013</v>
      </c>
      <c r="H3" s="10">
        <v>2015</v>
      </c>
      <c r="I3" s="10">
        <v>2020</v>
      </c>
      <c r="J3" s="10">
        <v>2025</v>
      </c>
      <c r="K3" s="10">
        <v>2030</v>
      </c>
      <c r="L3" s="10">
        <v>2035</v>
      </c>
    </row>
    <row r="4" spans="1:12" ht="9.75">
      <c r="A4" s="8" t="s">
        <v>31</v>
      </c>
      <c r="B4" s="12">
        <v>1471.9246923188368</v>
      </c>
      <c r="C4" s="12">
        <v>1583.165966599041</v>
      </c>
      <c r="D4" s="12">
        <v>1792.5313562878266</v>
      </c>
      <c r="E4" s="12">
        <v>2015.7116855056724</v>
      </c>
      <c r="F4" s="12">
        <v>2128.8019153488835</v>
      </c>
      <c r="G4" s="13">
        <v>2208.924254063798</v>
      </c>
      <c r="H4" s="12">
        <v>2273.636292302641</v>
      </c>
      <c r="I4" s="12">
        <v>2434.4902355597537</v>
      </c>
      <c r="J4" s="12">
        <v>2577.424812568012</v>
      </c>
      <c r="K4" s="12">
        <v>2654.568620953357</v>
      </c>
      <c r="L4" s="12">
        <v>2684.1553197866992</v>
      </c>
    </row>
    <row r="5" spans="1:12" ht="9.75">
      <c r="A5" s="8" t="s">
        <v>32</v>
      </c>
      <c r="B5" s="12">
        <v>1.698204123216818</v>
      </c>
      <c r="C5" s="12">
        <v>3.0949801009881686</v>
      </c>
      <c r="D5" s="12">
        <v>4.198548124743726</v>
      </c>
      <c r="E5" s="12">
        <v>11.85739308832469</v>
      </c>
      <c r="F5" s="12">
        <v>31.68458569817879</v>
      </c>
      <c r="G5" s="13">
        <v>46.22332563834815</v>
      </c>
      <c r="H5" s="12">
        <v>56.20813129356999</v>
      </c>
      <c r="I5" s="12">
        <v>73.24579758266925</v>
      </c>
      <c r="J5" s="12">
        <v>94.75451899791726</v>
      </c>
      <c r="K5" s="12">
        <v>124.08315506222395</v>
      </c>
      <c r="L5" s="12">
        <v>161.13010661487107</v>
      </c>
    </row>
    <row r="6" spans="1:12" ht="9.75">
      <c r="A6" s="8" t="s">
        <v>33</v>
      </c>
      <c r="B6" s="12">
        <v>17.417379196766785</v>
      </c>
      <c r="C6" s="12">
        <v>13.453344479096875</v>
      </c>
      <c r="D6" s="12">
        <v>11.133989725756352</v>
      </c>
      <c r="E6" s="12">
        <v>10.849776812566116</v>
      </c>
      <c r="F6" s="12">
        <v>11.946741410229087</v>
      </c>
      <c r="G6" s="13">
        <v>14.671952054718806</v>
      </c>
      <c r="H6" s="12">
        <v>15.128756044730354</v>
      </c>
      <c r="I6" s="12">
        <v>18.379141777886797</v>
      </c>
      <c r="J6" s="12">
        <v>21.70423321239225</v>
      </c>
      <c r="K6" s="12">
        <v>23.36882121601783</v>
      </c>
      <c r="L6" s="12">
        <v>24.167566141403046</v>
      </c>
    </row>
    <row r="7" spans="1:12" ht="9.75">
      <c r="A7" s="8" t="s">
        <v>57</v>
      </c>
      <c r="B7" s="12">
        <v>7.093896958840419</v>
      </c>
      <c r="C7" s="12">
        <v>8.969347199850123</v>
      </c>
      <c r="D7" s="12">
        <v>9.176088097159635</v>
      </c>
      <c r="E7" s="12">
        <v>19.70107416173841</v>
      </c>
      <c r="F7" s="12">
        <v>59.555368769013</v>
      </c>
      <c r="G7" s="13">
        <v>65.34813447145144</v>
      </c>
      <c r="H7" s="12">
        <v>68.32537589604087</v>
      </c>
      <c r="I7" s="12">
        <v>82.08791519080458</v>
      </c>
      <c r="J7" s="12">
        <v>99.42764169549895</v>
      </c>
      <c r="K7" s="12">
        <v>113.87672606805633</v>
      </c>
      <c r="L7" s="12">
        <v>132.064738527401</v>
      </c>
    </row>
    <row r="8" spans="1:12" s="19" customFormat="1" ht="9.75">
      <c r="A8" s="17" t="s">
        <v>34</v>
      </c>
      <c r="B8" s="18">
        <f>SUM(B4:B7)</f>
        <v>1498.1341725976608</v>
      </c>
      <c r="C8" s="18">
        <f aca="true" t="shared" si="0" ref="C8:L8">SUM(C4:C7)</f>
        <v>1608.683638378976</v>
      </c>
      <c r="D8" s="18">
        <f t="shared" si="0"/>
        <v>1817.0399822354864</v>
      </c>
      <c r="E8" s="18">
        <f t="shared" si="0"/>
        <v>2058.1199295683014</v>
      </c>
      <c r="F8" s="18">
        <f t="shared" si="0"/>
        <v>2231.9886112263043</v>
      </c>
      <c r="G8" s="18">
        <f t="shared" si="0"/>
        <v>2335.1676662283166</v>
      </c>
      <c r="H8" s="18">
        <f t="shared" si="0"/>
        <v>2413.2985555369823</v>
      </c>
      <c r="I8" s="18">
        <f t="shared" si="0"/>
        <v>2608.2030901111143</v>
      </c>
      <c r="J8" s="18">
        <f t="shared" si="0"/>
        <v>2793.3112064738207</v>
      </c>
      <c r="K8" s="18">
        <f t="shared" si="0"/>
        <v>2915.897323299655</v>
      </c>
      <c r="L8" s="18">
        <f t="shared" si="0"/>
        <v>3001.5177310703743</v>
      </c>
    </row>
    <row r="9" spans="1:13" ht="9.75">
      <c r="A9" s="20"/>
      <c r="B9" s="21"/>
      <c r="C9" s="21"/>
      <c r="D9" s="21"/>
      <c r="E9" s="21"/>
      <c r="F9" s="21"/>
      <c r="G9" s="22"/>
      <c r="H9" s="21"/>
      <c r="I9" s="21"/>
      <c r="J9" s="21"/>
      <c r="K9" s="21"/>
      <c r="L9" s="21"/>
      <c r="M9" s="23"/>
    </row>
    <row r="10" spans="1:12" ht="9.75">
      <c r="A10" s="8" t="s">
        <v>31</v>
      </c>
      <c r="B10" s="12">
        <v>300.12022884352984</v>
      </c>
      <c r="C10" s="12">
        <v>260.319277857088</v>
      </c>
      <c r="D10" s="12">
        <v>263.5418379895592</v>
      </c>
      <c r="E10" s="12">
        <v>253.04009881138884</v>
      </c>
      <c r="F10" s="12">
        <v>221.2094195617451</v>
      </c>
      <c r="G10" s="13">
        <v>245.4229988322123</v>
      </c>
      <c r="H10" s="12">
        <v>230.02042112323116</v>
      </c>
      <c r="I10" s="12">
        <v>201.86426811262413</v>
      </c>
      <c r="J10" s="12">
        <v>191.5987257451006</v>
      </c>
      <c r="K10" s="12">
        <v>188.27144865488182</v>
      </c>
      <c r="L10" s="12">
        <v>177.30554778912062</v>
      </c>
    </row>
    <row r="11" spans="1:12" ht="9.75">
      <c r="A11" s="8" t="s">
        <v>32</v>
      </c>
      <c r="B11" s="12">
        <v>487.9566638302268</v>
      </c>
      <c r="C11" s="12">
        <v>541.8749864454131</v>
      </c>
      <c r="D11" s="12">
        <v>662.6586224505397</v>
      </c>
      <c r="E11" s="12">
        <v>858.6274158047119</v>
      </c>
      <c r="F11" s="12">
        <v>1049.999794348886</v>
      </c>
      <c r="G11" s="13">
        <v>1080.7309381553293</v>
      </c>
      <c r="H11" s="12">
        <v>1165.1485139145257</v>
      </c>
      <c r="I11" s="12">
        <v>1323.481202726974</v>
      </c>
      <c r="J11" s="12">
        <v>1478.140041426711</v>
      </c>
      <c r="K11" s="12">
        <v>1612.6175613236956</v>
      </c>
      <c r="L11" s="12">
        <v>1774.9997160426292</v>
      </c>
    </row>
    <row r="12" spans="1:12" ht="9.75">
      <c r="A12" s="8" t="s">
        <v>33</v>
      </c>
      <c r="B12" s="12">
        <v>1161.7827165496649</v>
      </c>
      <c r="C12" s="12">
        <v>1294.6929926430803</v>
      </c>
      <c r="D12" s="12">
        <v>1495.2151651789534</v>
      </c>
      <c r="E12" s="12">
        <v>1848.1403322547028</v>
      </c>
      <c r="F12" s="12">
        <v>2162.4469889571155</v>
      </c>
      <c r="G12" s="13">
        <v>2365.3018041177306</v>
      </c>
      <c r="H12" s="12">
        <v>2344.753633205437</v>
      </c>
      <c r="I12" s="12">
        <v>2661.027837003147</v>
      </c>
      <c r="J12" s="12">
        <v>2762.348476218318</v>
      </c>
      <c r="K12" s="12">
        <v>2818.50073067869</v>
      </c>
      <c r="L12" s="12">
        <v>2908.669170383346</v>
      </c>
    </row>
    <row r="13" spans="1:12" ht="9.75">
      <c r="A13" s="8" t="s">
        <v>35</v>
      </c>
      <c r="B13" s="12">
        <v>453.0810162012943</v>
      </c>
      <c r="C13" s="12">
        <v>525.9034838213332</v>
      </c>
      <c r="D13" s="12">
        <v>584.3343389600399</v>
      </c>
      <c r="E13" s="12">
        <v>626.4367525908494</v>
      </c>
      <c r="F13" s="12">
        <v>626.1948642349639</v>
      </c>
      <c r="G13" s="13">
        <v>563.1911870389647</v>
      </c>
      <c r="H13" s="12">
        <v>633.1797242163617</v>
      </c>
      <c r="I13" s="12">
        <v>719.9019024715478</v>
      </c>
      <c r="J13" s="12">
        <v>779.7888956143333</v>
      </c>
      <c r="K13" s="12">
        <v>835.0103772250266</v>
      </c>
      <c r="L13" s="12">
        <v>841.8989915763774</v>
      </c>
    </row>
    <row r="14" spans="1:12" ht="9.75">
      <c r="A14" s="8" t="s">
        <v>36</v>
      </c>
      <c r="B14" s="12">
        <v>489.8200984138119</v>
      </c>
      <c r="C14" s="12">
        <v>562.9060439969226</v>
      </c>
      <c r="D14" s="12">
        <v>602.3897545594424</v>
      </c>
      <c r="E14" s="12">
        <v>661.7690959768295</v>
      </c>
      <c r="F14" s="12">
        <v>783.8985152984567</v>
      </c>
      <c r="G14" s="13">
        <v>855.7788685002487</v>
      </c>
      <c r="H14" s="12">
        <v>897.7937991077542</v>
      </c>
      <c r="I14" s="12">
        <v>974.0729739588486</v>
      </c>
      <c r="J14" s="12">
        <v>1073.2382844862448</v>
      </c>
      <c r="K14" s="12">
        <v>1161.2079397975212</v>
      </c>
      <c r="L14" s="12">
        <v>1249.285999651246</v>
      </c>
    </row>
    <row r="15" spans="1:12" ht="9.75">
      <c r="A15" s="8" t="s">
        <v>57</v>
      </c>
      <c r="B15" s="15">
        <v>28.595118273375686</v>
      </c>
      <c r="C15" s="15">
        <v>37.3918841803304</v>
      </c>
      <c r="D15" s="15">
        <v>51.823995092950426</v>
      </c>
      <c r="E15" s="15">
        <v>85.13833477164212</v>
      </c>
      <c r="F15" s="15">
        <v>168.03534423161318</v>
      </c>
      <c r="G15" s="16">
        <v>279.2943627776415</v>
      </c>
      <c r="H15" s="15">
        <v>346.53690702962456</v>
      </c>
      <c r="I15" s="15">
        <v>536.2861258212046</v>
      </c>
      <c r="J15" s="15">
        <v>754.5655316903881</v>
      </c>
      <c r="K15" s="15">
        <v>968.5801963116237</v>
      </c>
      <c r="L15" s="15">
        <v>1177.3684132153007</v>
      </c>
    </row>
    <row r="16" spans="1:12" s="19" customFormat="1" ht="9.75">
      <c r="A16" s="25" t="s">
        <v>37</v>
      </c>
      <c r="B16" s="18">
        <f>SUM(B10:B15)</f>
        <v>2921.3558421119037</v>
      </c>
      <c r="C16" s="18">
        <f aca="true" t="shared" si="1" ref="C16:L16">SUM(C10:C15)</f>
        <v>3223.0886689441677</v>
      </c>
      <c r="D16" s="18">
        <f t="shared" si="1"/>
        <v>3659.963714231485</v>
      </c>
      <c r="E16" s="18">
        <f t="shared" si="1"/>
        <v>4333.152030210124</v>
      </c>
      <c r="F16" s="18">
        <f t="shared" si="1"/>
        <v>5011.784926632781</v>
      </c>
      <c r="G16" s="18">
        <f t="shared" si="1"/>
        <v>5389.720159422127</v>
      </c>
      <c r="H16" s="18">
        <f t="shared" si="1"/>
        <v>5617.432998596934</v>
      </c>
      <c r="I16" s="18">
        <f t="shared" si="1"/>
        <v>6416.634310094346</v>
      </c>
      <c r="J16" s="18">
        <f t="shared" si="1"/>
        <v>7039.679955181096</v>
      </c>
      <c r="K16" s="18">
        <f t="shared" si="1"/>
        <v>7584.1882539914395</v>
      </c>
      <c r="L16" s="18">
        <f t="shared" si="1"/>
        <v>8129.527838658021</v>
      </c>
    </row>
    <row r="17" spans="1:12" s="19" customFormat="1" ht="12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9.75">
      <c r="A18" s="8" t="s">
        <v>31</v>
      </c>
      <c r="B18" s="12">
        <v>905.5167721965834</v>
      </c>
      <c r="C18" s="12">
        <v>953.9348003752432</v>
      </c>
      <c r="D18" s="12">
        <v>1034.8130207861002</v>
      </c>
      <c r="E18" s="12">
        <v>1121.7628455017596</v>
      </c>
      <c r="F18" s="12">
        <v>1163.5861829595701</v>
      </c>
      <c r="G18" s="13">
        <v>1185.4431310267364</v>
      </c>
      <c r="H18" s="12">
        <v>1215.3465498676233</v>
      </c>
      <c r="I18" s="12">
        <v>1308.966947409745</v>
      </c>
      <c r="J18" s="12">
        <v>1391.6911131892743</v>
      </c>
      <c r="K18" s="12">
        <v>1467.2172807368504</v>
      </c>
      <c r="L18" s="12">
        <v>1539.375955736651</v>
      </c>
    </row>
    <row r="19" spans="1:12" ht="9.75">
      <c r="A19" s="8" t="s">
        <v>32</v>
      </c>
      <c r="B19" s="12">
        <v>794.6583769140818</v>
      </c>
      <c r="C19" s="12">
        <v>850.429333043335</v>
      </c>
      <c r="D19" s="12">
        <v>929.7281637707525</v>
      </c>
      <c r="E19" s="12">
        <v>1003.3760147809274</v>
      </c>
      <c r="F19" s="12">
        <v>1118.51319727497</v>
      </c>
      <c r="G19" s="13">
        <v>1225.6471722881317</v>
      </c>
      <c r="H19" s="12">
        <v>1313.1402503437903</v>
      </c>
      <c r="I19" s="12">
        <v>1522.6732054538027</v>
      </c>
      <c r="J19" s="12">
        <v>1628.161981075451</v>
      </c>
      <c r="K19" s="12">
        <v>1718.364760565502</v>
      </c>
      <c r="L19" s="12">
        <v>1797.6604647854294</v>
      </c>
    </row>
    <row r="20" spans="1:12" ht="9.75">
      <c r="A20" s="8" t="s">
        <v>33</v>
      </c>
      <c r="B20" s="12">
        <v>771.9380465156217</v>
      </c>
      <c r="C20" s="12">
        <v>763.1968302045467</v>
      </c>
      <c r="D20" s="12">
        <v>731.3233923956353</v>
      </c>
      <c r="E20" s="12">
        <v>948.0277946307818</v>
      </c>
      <c r="F20" s="12">
        <v>1166.1334072853106</v>
      </c>
      <c r="G20" s="13">
        <v>1312.6040532792579</v>
      </c>
      <c r="H20" s="12">
        <v>1324.9158189464167</v>
      </c>
      <c r="I20" s="12">
        <v>1437.1324237340777</v>
      </c>
      <c r="J20" s="12">
        <v>1470.7446364492293</v>
      </c>
      <c r="K20" s="12">
        <v>1509.3842919747472</v>
      </c>
      <c r="L20" s="12">
        <v>1533.7557475042752</v>
      </c>
    </row>
    <row r="21" spans="1:12" s="19" customFormat="1" ht="12" customHeight="1">
      <c r="A21" s="25" t="s">
        <v>38</v>
      </c>
      <c r="B21" s="18">
        <f>SUM(B18:B20)</f>
        <v>2472.113195626287</v>
      </c>
      <c r="C21" s="18">
        <f aca="true" t="shared" si="2" ref="C21:L21">SUM(C18:C20)</f>
        <v>2567.5609636231247</v>
      </c>
      <c r="D21" s="18">
        <f t="shared" si="2"/>
        <v>2695.8645769524883</v>
      </c>
      <c r="E21" s="18">
        <f t="shared" si="2"/>
        <v>3073.166654913469</v>
      </c>
      <c r="F21" s="18">
        <f t="shared" si="2"/>
        <v>3448.2327875198507</v>
      </c>
      <c r="G21" s="18">
        <f t="shared" si="2"/>
        <v>3723.6943565941256</v>
      </c>
      <c r="H21" s="18">
        <f t="shared" si="2"/>
        <v>3853.4026191578305</v>
      </c>
      <c r="I21" s="18">
        <f t="shared" si="2"/>
        <v>4268.772576597626</v>
      </c>
      <c r="J21" s="18">
        <f t="shared" si="2"/>
        <v>4490.597730713955</v>
      </c>
      <c r="K21" s="18">
        <f t="shared" si="2"/>
        <v>4694.9663332771</v>
      </c>
      <c r="L21" s="18">
        <f t="shared" si="2"/>
        <v>4870.792168026355</v>
      </c>
    </row>
    <row r="22" spans="1:12" s="19" customFormat="1" ht="9.75">
      <c r="A22" s="2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9.75">
      <c r="A23" s="8" t="s">
        <v>31</v>
      </c>
      <c r="B23" s="12">
        <v>473.12614510220965</v>
      </c>
      <c r="C23" s="12">
        <v>478.90299492347174</v>
      </c>
      <c r="D23" s="12">
        <v>475.61190229977467</v>
      </c>
      <c r="E23" s="12">
        <v>500.9425308086722</v>
      </c>
      <c r="F23" s="12">
        <v>456.3246292288813</v>
      </c>
      <c r="G23" s="13">
        <v>461.65091929760644</v>
      </c>
      <c r="H23" s="12">
        <v>470.1830541308991</v>
      </c>
      <c r="I23" s="12">
        <v>480.90669128520886</v>
      </c>
      <c r="J23" s="12">
        <v>487.09014706657524</v>
      </c>
      <c r="K23" s="12">
        <v>495.4375355950122</v>
      </c>
      <c r="L23" s="12">
        <v>499.6667532627297</v>
      </c>
    </row>
    <row r="24" spans="1:12" ht="9.75">
      <c r="A24" s="8" t="s">
        <v>32</v>
      </c>
      <c r="B24" s="12">
        <v>485.1581294424745</v>
      </c>
      <c r="C24" s="12">
        <v>530.77730346557</v>
      </c>
      <c r="D24" s="12">
        <v>581.5095504534216</v>
      </c>
      <c r="E24" s="12">
        <v>622.9765611038285</v>
      </c>
      <c r="F24" s="12">
        <v>670.1981812943463</v>
      </c>
      <c r="G24" s="13">
        <v>674.8508043259562</v>
      </c>
      <c r="H24" s="12">
        <v>689.0837878141499</v>
      </c>
      <c r="I24" s="12">
        <v>735.4895104077307</v>
      </c>
      <c r="J24" s="12">
        <v>773.5953242947327</v>
      </c>
      <c r="K24" s="12">
        <v>803.8778838322626</v>
      </c>
      <c r="L24" s="12">
        <v>834.1425872245762</v>
      </c>
    </row>
    <row r="25" spans="1:12" ht="9.75">
      <c r="A25" s="8" t="s">
        <v>33</v>
      </c>
      <c r="B25" s="12">
        <v>268.17896673794684</v>
      </c>
      <c r="C25" s="12">
        <v>171.6360466732764</v>
      </c>
      <c r="D25" s="12">
        <v>112.12829616977655</v>
      </c>
      <c r="E25" s="12">
        <v>126.04285448492493</v>
      </c>
      <c r="F25" s="12">
        <v>137.0630600228712</v>
      </c>
      <c r="G25" s="13">
        <v>145.34597156872218</v>
      </c>
      <c r="H25" s="12">
        <v>143.14266189491323</v>
      </c>
      <c r="I25" s="12">
        <v>140.90782802814888</v>
      </c>
      <c r="J25" s="12">
        <v>130.53953615209653</v>
      </c>
      <c r="K25" s="12">
        <v>124.81653644257375</v>
      </c>
      <c r="L25" s="12">
        <v>119.07939571172722</v>
      </c>
    </row>
    <row r="26" spans="1:12" s="19" customFormat="1" ht="12" customHeight="1">
      <c r="A26" s="25" t="s">
        <v>39</v>
      </c>
      <c r="B26" s="18">
        <f>SUM(B23:B25)</f>
        <v>1226.463241282631</v>
      </c>
      <c r="C26" s="18">
        <f aca="true" t="shared" si="3" ref="C26:L26">SUM(C23:C25)</f>
        <v>1181.316345062318</v>
      </c>
      <c r="D26" s="18">
        <f t="shared" si="3"/>
        <v>1169.249748922973</v>
      </c>
      <c r="E26" s="18">
        <f t="shared" si="3"/>
        <v>1249.9619463974257</v>
      </c>
      <c r="F26" s="18">
        <f t="shared" si="3"/>
        <v>1263.585870546099</v>
      </c>
      <c r="G26" s="18">
        <f t="shared" si="3"/>
        <v>1281.8476951922848</v>
      </c>
      <c r="H26" s="18">
        <f t="shared" si="3"/>
        <v>1302.4095038399623</v>
      </c>
      <c r="I26" s="18">
        <f t="shared" si="3"/>
        <v>1357.3040297210885</v>
      </c>
      <c r="J26" s="18">
        <f t="shared" si="3"/>
        <v>1391.2250075134045</v>
      </c>
      <c r="K26" s="18">
        <f t="shared" si="3"/>
        <v>1424.1319558698485</v>
      </c>
      <c r="L26" s="18">
        <f t="shared" si="3"/>
        <v>1452.8887361990332</v>
      </c>
    </row>
    <row r="27" spans="1:12" s="19" customFormat="1" ht="12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19" customFormat="1" ht="12" customHeight="1">
      <c r="A28" s="28" t="s">
        <v>19</v>
      </c>
      <c r="B28" s="29">
        <f>B8+B16+B21+B26</f>
        <v>8118.066451618483</v>
      </c>
      <c r="C28" s="29">
        <f aca="true" t="shared" si="4" ref="C28:L28">C8+C16+C21+C26</f>
        <v>8580.649616008586</v>
      </c>
      <c r="D28" s="29">
        <f t="shared" si="4"/>
        <v>9342.118022342433</v>
      </c>
      <c r="E28" s="29">
        <f t="shared" si="4"/>
        <v>10714.40056108932</v>
      </c>
      <c r="F28" s="29">
        <f t="shared" si="4"/>
        <v>11955.592195925037</v>
      </c>
      <c r="G28" s="29">
        <f t="shared" si="4"/>
        <v>12730.429877436854</v>
      </c>
      <c r="H28" s="29">
        <f t="shared" si="4"/>
        <v>13186.543677131709</v>
      </c>
      <c r="I28" s="29">
        <f t="shared" si="4"/>
        <v>14650.914006524175</v>
      </c>
      <c r="J28" s="29">
        <f t="shared" si="4"/>
        <v>15714.813899882278</v>
      </c>
      <c r="K28" s="29">
        <f t="shared" si="4"/>
        <v>16619.18386643804</v>
      </c>
      <c r="L28" s="29">
        <f t="shared" si="4"/>
        <v>17454.726473953786</v>
      </c>
    </row>
    <row r="29" spans="1:12" s="19" customFormat="1" ht="12" customHeight="1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9" customFormat="1" ht="12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19" customFormat="1" ht="12" customHeight="1">
      <c r="A31" s="32" t="s">
        <v>6</v>
      </c>
      <c r="B31" s="39">
        <v>1990</v>
      </c>
      <c r="C31" s="39">
        <v>1995</v>
      </c>
      <c r="D31" s="39">
        <v>2000</v>
      </c>
      <c r="E31" s="39">
        <v>2005</v>
      </c>
      <c r="F31" s="39">
        <v>2010</v>
      </c>
      <c r="G31" s="40">
        <v>2013</v>
      </c>
      <c r="H31" s="39">
        <v>2015</v>
      </c>
      <c r="I31" s="39">
        <v>2020</v>
      </c>
      <c r="J31" s="39">
        <v>2025</v>
      </c>
      <c r="K31" s="39">
        <v>2030</v>
      </c>
      <c r="L31" s="39">
        <v>2035</v>
      </c>
    </row>
    <row r="32" spans="1:12" s="19" customFormat="1" ht="12" customHeight="1">
      <c r="A32" s="8" t="s">
        <v>7</v>
      </c>
      <c r="B32" s="12">
        <v>566.6772155398489</v>
      </c>
      <c r="C32" s="12">
        <v>599.9216514029129</v>
      </c>
      <c r="D32" s="12">
        <v>671.9699001937229</v>
      </c>
      <c r="E32" s="12">
        <v>727.9162561923179</v>
      </c>
      <c r="F32" s="12">
        <v>692.1839683637438</v>
      </c>
      <c r="G32" s="13">
        <v>678.5505863336743</v>
      </c>
      <c r="H32" s="12">
        <v>686.8177019426109</v>
      </c>
      <c r="I32" s="12">
        <v>681.8485661019107</v>
      </c>
      <c r="J32" s="12">
        <v>677.0494739078266</v>
      </c>
      <c r="K32" s="12">
        <v>652.1459182706064</v>
      </c>
      <c r="L32" s="12">
        <v>615.354524875901</v>
      </c>
    </row>
    <row r="33" spans="1:12" s="19" customFormat="1" ht="9.75">
      <c r="A33" s="8" t="s">
        <v>8</v>
      </c>
      <c r="B33" s="12">
        <v>85.39080783100053</v>
      </c>
      <c r="C33" s="12">
        <v>105.18856544378029</v>
      </c>
      <c r="D33" s="12">
        <v>121.46417416118541</v>
      </c>
      <c r="E33" s="12">
        <v>132.35075062665499</v>
      </c>
      <c r="F33" s="12">
        <v>164.10307740856578</v>
      </c>
      <c r="G33" s="13">
        <v>185.82197708514354</v>
      </c>
      <c r="H33" s="12">
        <v>199.0351891345977</v>
      </c>
      <c r="I33" s="12">
        <v>225.79275340959566</v>
      </c>
      <c r="J33" s="12">
        <v>252.52485781707804</v>
      </c>
      <c r="K33" s="12">
        <v>277.19080494207947</v>
      </c>
      <c r="L33" s="12">
        <v>302.18168873611484</v>
      </c>
    </row>
    <row r="34" spans="1:12" s="19" customFormat="1" ht="9.75">
      <c r="A34" s="8" t="s">
        <v>9</v>
      </c>
      <c r="B34" s="12">
        <v>473.50357980509284</v>
      </c>
      <c r="C34" s="12">
        <v>428.57143395345236</v>
      </c>
      <c r="D34" s="12">
        <v>463.25190024469515</v>
      </c>
      <c r="E34" s="12">
        <v>508.2838300795111</v>
      </c>
      <c r="F34" s="12">
        <v>518.0582524591235</v>
      </c>
      <c r="G34" s="13">
        <v>511.9166349403707</v>
      </c>
      <c r="H34" s="12">
        <v>512.5339949990155</v>
      </c>
      <c r="I34" s="12">
        <v>531.3436229490475</v>
      </c>
      <c r="J34" s="12">
        <v>537.7483838076735</v>
      </c>
      <c r="K34" s="12">
        <v>531.8593923314429</v>
      </c>
      <c r="L34" s="12">
        <v>511.750864460224</v>
      </c>
    </row>
    <row r="35" spans="1:12" s="19" customFormat="1" ht="9.75">
      <c r="A35" s="8" t="s">
        <v>10</v>
      </c>
      <c r="B35" s="12">
        <v>70.40355430654643</v>
      </c>
      <c r="C35" s="12">
        <v>81.24304582268924</v>
      </c>
      <c r="D35" s="12">
        <v>93.20347611088542</v>
      </c>
      <c r="E35" s="12">
        <v>116.59185381168118</v>
      </c>
      <c r="F35" s="12">
        <v>143.11090750314767</v>
      </c>
      <c r="G35" s="13">
        <v>158.34826269530225</v>
      </c>
      <c r="H35" s="12">
        <v>171.32916320091627</v>
      </c>
      <c r="I35" s="12">
        <v>200.8912978292906</v>
      </c>
      <c r="J35" s="12">
        <v>228.39443338848739</v>
      </c>
      <c r="K35" s="12">
        <v>246.0151957955212</v>
      </c>
      <c r="L35" s="12">
        <v>262.0429898332937</v>
      </c>
    </row>
    <row r="36" spans="1:12" s="19" customFormat="1" ht="9.75">
      <c r="A36" s="8" t="s">
        <v>11</v>
      </c>
      <c r="B36" s="12">
        <v>45.59109054702646</v>
      </c>
      <c r="C36" s="12">
        <v>50.78200973966683</v>
      </c>
      <c r="D36" s="12">
        <v>65.55456935423909</v>
      </c>
      <c r="E36" s="12">
        <v>77.00533631756785</v>
      </c>
      <c r="F36" s="12">
        <v>94.78994379342942</v>
      </c>
      <c r="G36" s="13">
        <v>100.55775096614973</v>
      </c>
      <c r="H36" s="12">
        <v>106.74972701364308</v>
      </c>
      <c r="I36" s="12">
        <v>122.93899722103237</v>
      </c>
      <c r="J36" s="12">
        <v>140.42944130245417</v>
      </c>
      <c r="K36" s="12">
        <v>162.5841640164498</v>
      </c>
      <c r="L36" s="12">
        <v>185.06751091793663</v>
      </c>
    </row>
    <row r="37" spans="1:12" s="19" customFormat="1" ht="9.75">
      <c r="A37" s="14" t="s">
        <v>12</v>
      </c>
      <c r="B37" s="12">
        <v>256.5679245681457</v>
      </c>
      <c r="C37" s="12">
        <v>342.9769320164747</v>
      </c>
      <c r="D37" s="12">
        <v>401.5959621707582</v>
      </c>
      <c r="E37" s="12">
        <v>495.9719025405688</v>
      </c>
      <c r="F37" s="12">
        <v>619.7424616982938</v>
      </c>
      <c r="G37" s="13">
        <v>699.9724542076759</v>
      </c>
      <c r="H37" s="12">
        <v>736.8327792461992</v>
      </c>
      <c r="I37" s="12">
        <v>845.3878526002372</v>
      </c>
      <c r="J37" s="12">
        <v>957.1646162503006</v>
      </c>
      <c r="K37" s="12">
        <v>1046.1018479435559</v>
      </c>
      <c r="L37" s="12">
        <v>1125.1201522469046</v>
      </c>
    </row>
    <row r="38" spans="1:12" s="19" customFormat="1" ht="9.75">
      <c r="A38" s="17" t="s">
        <v>34</v>
      </c>
      <c r="B38" s="18">
        <f>SUM(B32:B37)</f>
        <v>1498.1341725976608</v>
      </c>
      <c r="C38" s="18">
        <f aca="true" t="shared" si="5" ref="C38:L38">SUM(C32:C37)</f>
        <v>1608.6836383789762</v>
      </c>
      <c r="D38" s="18">
        <f t="shared" si="5"/>
        <v>1817.0399822354861</v>
      </c>
      <c r="E38" s="18">
        <f t="shared" si="5"/>
        <v>2058.119929568302</v>
      </c>
      <c r="F38" s="18">
        <f t="shared" si="5"/>
        <v>2231.9886112263043</v>
      </c>
      <c r="G38" s="18">
        <f t="shared" si="5"/>
        <v>2335.1676662283166</v>
      </c>
      <c r="H38" s="18">
        <f t="shared" si="5"/>
        <v>2413.2985555369823</v>
      </c>
      <c r="I38" s="18">
        <f t="shared" si="5"/>
        <v>2608.203090111114</v>
      </c>
      <c r="J38" s="18">
        <f t="shared" si="5"/>
        <v>2793.31120647382</v>
      </c>
      <c r="K38" s="18">
        <f t="shared" si="5"/>
        <v>2915.897323299656</v>
      </c>
      <c r="L38" s="18">
        <f t="shared" si="5"/>
        <v>3001.517731070375</v>
      </c>
    </row>
    <row r="39" spans="1:12" s="19" customFormat="1" ht="9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19" customFormat="1" ht="9.75">
      <c r="A40" s="8" t="s">
        <v>7</v>
      </c>
      <c r="B40" s="12">
        <v>889.329198803862</v>
      </c>
      <c r="C40" s="12">
        <v>1002.0961217008131</v>
      </c>
      <c r="D40" s="12">
        <v>1120.891623546962</v>
      </c>
      <c r="E40" s="12">
        <v>1183.0559674536541</v>
      </c>
      <c r="F40" s="12">
        <v>1174.6229600092704</v>
      </c>
      <c r="G40" s="13">
        <v>1152.9618339391566</v>
      </c>
      <c r="H40" s="12">
        <v>1165.7407876971954</v>
      </c>
      <c r="I40" s="12">
        <v>1222.9071819838953</v>
      </c>
      <c r="J40" s="12">
        <v>1236.8144098154953</v>
      </c>
      <c r="K40" s="12">
        <v>1244.9534527002552</v>
      </c>
      <c r="L40" s="12">
        <v>1243.642949095357</v>
      </c>
    </row>
    <row r="41" spans="1:12" s="19" customFormat="1" ht="9.75">
      <c r="A41" s="8" t="s">
        <v>8</v>
      </c>
      <c r="B41" s="12">
        <v>119.04508522805673</v>
      </c>
      <c r="C41" s="12">
        <v>150.84475248377578</v>
      </c>
      <c r="D41" s="12">
        <v>178.9533488755682</v>
      </c>
      <c r="E41" s="12">
        <v>209.07067679871597</v>
      </c>
      <c r="F41" s="12">
        <v>250.53989886540506</v>
      </c>
      <c r="G41" s="13">
        <v>277.816236997615</v>
      </c>
      <c r="H41" s="12">
        <v>286.2873171863441</v>
      </c>
      <c r="I41" s="12">
        <v>337.4463202409969</v>
      </c>
      <c r="J41" s="12">
        <v>385.7657931684308</v>
      </c>
      <c r="K41" s="12">
        <v>430.8832146904172</v>
      </c>
      <c r="L41" s="12">
        <v>480.4356052290232</v>
      </c>
    </row>
    <row r="42" spans="1:12" s="19" customFormat="1" ht="9.75">
      <c r="A42" s="8" t="s">
        <v>9</v>
      </c>
      <c r="B42" s="12">
        <v>1178.449697123009</v>
      </c>
      <c r="C42" s="12">
        <v>1076.324719556949</v>
      </c>
      <c r="D42" s="12">
        <v>1132.0993574647348</v>
      </c>
      <c r="E42" s="12">
        <v>1218.2728326360034</v>
      </c>
      <c r="F42" s="12">
        <v>1241.238187707587</v>
      </c>
      <c r="G42" s="13">
        <v>1255.5708119192698</v>
      </c>
      <c r="H42" s="12">
        <v>1248.4422528193775</v>
      </c>
      <c r="I42" s="12">
        <v>1301.5548767453188</v>
      </c>
      <c r="J42" s="12">
        <v>1354.5861011411948</v>
      </c>
      <c r="K42" s="12">
        <v>1405.3810879328232</v>
      </c>
      <c r="L42" s="12">
        <v>1454.9267912448497</v>
      </c>
    </row>
    <row r="43" spans="1:12" s="19" customFormat="1" ht="9.75">
      <c r="A43" s="8" t="s">
        <v>10</v>
      </c>
      <c r="B43" s="12">
        <v>77.03584826325243</v>
      </c>
      <c r="C43" s="12">
        <v>102.19951496621951</v>
      </c>
      <c r="D43" s="12">
        <v>131.15601646020727</v>
      </c>
      <c r="E43" s="12">
        <v>184.36721380627452</v>
      </c>
      <c r="F43" s="12">
        <v>232.1931422585142</v>
      </c>
      <c r="G43" s="13">
        <v>257.98457827688316</v>
      </c>
      <c r="H43" s="12">
        <v>287.46858336126814</v>
      </c>
      <c r="I43" s="12">
        <v>330.5397443433525</v>
      </c>
      <c r="J43" s="12">
        <v>370.36535229451954</v>
      </c>
      <c r="K43" s="12">
        <v>414.492342111011</v>
      </c>
      <c r="L43" s="12">
        <v>457.4121080652296</v>
      </c>
    </row>
    <row r="44" spans="1:12" s="19" customFormat="1" ht="9.75">
      <c r="A44" s="8" t="s">
        <v>11</v>
      </c>
      <c r="B44" s="12">
        <v>75.59503745744179</v>
      </c>
      <c r="C44" s="12">
        <v>88.65699728121457</v>
      </c>
      <c r="D44" s="12">
        <v>104.16047958645005</v>
      </c>
      <c r="E44" s="12">
        <v>129.45309097683656</v>
      </c>
      <c r="F44" s="12">
        <v>155.77376217864366</v>
      </c>
      <c r="G44" s="13">
        <v>162.83047987980336</v>
      </c>
      <c r="H44" s="12">
        <v>174.8121833706414</v>
      </c>
      <c r="I44" s="12">
        <v>214.18142829536748</v>
      </c>
      <c r="J44" s="12">
        <v>252.7566366048715</v>
      </c>
      <c r="K44" s="12">
        <v>298.9916358074456</v>
      </c>
      <c r="L44" s="12">
        <v>350.3939299660845</v>
      </c>
    </row>
    <row r="45" spans="1:12" s="19" customFormat="1" ht="9.75">
      <c r="A45" s="14" t="s">
        <v>12</v>
      </c>
      <c r="B45" s="15">
        <v>581.9009752362814</v>
      </c>
      <c r="C45" s="15">
        <v>802.9665629551955</v>
      </c>
      <c r="D45" s="15">
        <v>992.7028882975629</v>
      </c>
      <c r="E45" s="15">
        <v>1408.9322485386394</v>
      </c>
      <c r="F45" s="15">
        <v>1957.4169756133604</v>
      </c>
      <c r="G45" s="16">
        <v>2282.556218409399</v>
      </c>
      <c r="H45" s="15">
        <v>2454.6818741621078</v>
      </c>
      <c r="I45" s="15">
        <v>3010.004758485415</v>
      </c>
      <c r="J45" s="15">
        <v>3439.3916621565845</v>
      </c>
      <c r="K45" s="15">
        <v>3789.4865207494877</v>
      </c>
      <c r="L45" s="15">
        <v>4142.716455057476</v>
      </c>
    </row>
    <row r="46" spans="1:12" s="19" customFormat="1" ht="9.75">
      <c r="A46" s="25" t="s">
        <v>37</v>
      </c>
      <c r="B46" s="18">
        <f>SUM(B40:B45)</f>
        <v>2921.355842111903</v>
      </c>
      <c r="C46" s="18">
        <f aca="true" t="shared" si="6" ref="C46:L46">SUM(C40:C45)</f>
        <v>3223.0886689441672</v>
      </c>
      <c r="D46" s="18">
        <f t="shared" si="6"/>
        <v>3659.963714231485</v>
      </c>
      <c r="E46" s="18">
        <f t="shared" si="6"/>
        <v>4333.1520302101235</v>
      </c>
      <c r="F46" s="18">
        <f t="shared" si="6"/>
        <v>5011.784926632781</v>
      </c>
      <c r="G46" s="18">
        <f t="shared" si="6"/>
        <v>5389.720159422127</v>
      </c>
      <c r="H46" s="18">
        <f t="shared" si="6"/>
        <v>5617.432998596934</v>
      </c>
      <c r="I46" s="18">
        <f t="shared" si="6"/>
        <v>6416.634310094346</v>
      </c>
      <c r="J46" s="18">
        <f t="shared" si="6"/>
        <v>7039.679955181096</v>
      </c>
      <c r="K46" s="18">
        <f t="shared" si="6"/>
        <v>7584.18825399144</v>
      </c>
      <c r="L46" s="18">
        <f t="shared" si="6"/>
        <v>8129.527838658019</v>
      </c>
    </row>
    <row r="47" spans="1:13" s="19" customFormat="1" ht="9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2" s="19" customFormat="1" ht="9.75">
      <c r="A48" s="8" t="s">
        <v>7</v>
      </c>
      <c r="B48" s="12">
        <v>565.7940641338865</v>
      </c>
      <c r="C48" s="12">
        <v>601.9643778590173</v>
      </c>
      <c r="D48" s="12">
        <v>635.9785406718573</v>
      </c>
      <c r="E48" s="12">
        <v>611.3261635449015</v>
      </c>
      <c r="F48" s="12">
        <v>605.7219233412002</v>
      </c>
      <c r="G48" s="13">
        <v>646.3508538511712</v>
      </c>
      <c r="H48" s="12">
        <v>659.1808230281866</v>
      </c>
      <c r="I48" s="12">
        <v>708.9687852930409</v>
      </c>
      <c r="J48" s="12">
        <v>727.4810914030123</v>
      </c>
      <c r="K48" s="12">
        <v>739.1877773046559</v>
      </c>
      <c r="L48" s="12">
        <v>752.8359778075536</v>
      </c>
    </row>
    <row r="49" spans="1:12" s="19" customFormat="1" ht="9.75">
      <c r="A49" s="8" t="s">
        <v>8</v>
      </c>
      <c r="B49" s="12">
        <v>87.88602966929004</v>
      </c>
      <c r="C49" s="12">
        <v>104.6839952152522</v>
      </c>
      <c r="D49" s="12">
        <v>123.06047549207997</v>
      </c>
      <c r="E49" s="12">
        <v>138.3411467181227</v>
      </c>
      <c r="F49" s="12">
        <v>152.92145642677423</v>
      </c>
      <c r="G49" s="13">
        <v>161.91802747002382</v>
      </c>
      <c r="H49" s="12">
        <v>165.4540135630307</v>
      </c>
      <c r="I49" s="12">
        <v>184.01702917252237</v>
      </c>
      <c r="J49" s="12">
        <v>200.42126709772694</v>
      </c>
      <c r="K49" s="12">
        <v>213.8410606709693</v>
      </c>
      <c r="L49" s="12">
        <v>225.91504454157183</v>
      </c>
    </row>
    <row r="50" spans="1:12" s="19" customFormat="1" ht="9.75">
      <c r="A50" s="8" t="s">
        <v>9</v>
      </c>
      <c r="B50" s="12">
        <v>984.2575529564333</v>
      </c>
      <c r="C50" s="12">
        <v>815.175669445795</v>
      </c>
      <c r="D50" s="12">
        <v>785.7505767952424</v>
      </c>
      <c r="E50" s="12">
        <v>793.2207314898283</v>
      </c>
      <c r="F50" s="12">
        <v>751.2931021673929</v>
      </c>
      <c r="G50" s="13">
        <v>735.8225911104763</v>
      </c>
      <c r="H50" s="12">
        <v>727.1212898642073</v>
      </c>
      <c r="I50" s="12">
        <v>747.1977157789788</v>
      </c>
      <c r="J50" s="12">
        <v>763.5093366472969</v>
      </c>
      <c r="K50" s="12">
        <v>765.839551262158</v>
      </c>
      <c r="L50" s="12">
        <v>766.7584203140841</v>
      </c>
    </row>
    <row r="51" spans="1:12" s="19" customFormat="1" ht="9.75">
      <c r="A51" s="8" t="s">
        <v>10</v>
      </c>
      <c r="B51" s="12">
        <v>88.53536334100012</v>
      </c>
      <c r="C51" s="12">
        <v>121.36744953154748</v>
      </c>
      <c r="D51" s="12">
        <v>144.71626847189123</v>
      </c>
      <c r="E51" s="12">
        <v>187.35791835200752</v>
      </c>
      <c r="F51" s="12">
        <v>266.1585531171479</v>
      </c>
      <c r="G51" s="13">
        <v>302.67216288395673</v>
      </c>
      <c r="H51" s="12">
        <v>329.2166680688058</v>
      </c>
      <c r="I51" s="12">
        <v>381.0960025012683</v>
      </c>
      <c r="J51" s="12">
        <v>422.62600679843</v>
      </c>
      <c r="K51" s="12">
        <v>464.2721066621644</v>
      </c>
      <c r="L51" s="12">
        <v>512.9809850600088</v>
      </c>
    </row>
    <row r="52" spans="1:12" s="19" customFormat="1" ht="9.75">
      <c r="A52" s="8" t="s">
        <v>11</v>
      </c>
      <c r="B52" s="12">
        <v>77.23891110479133</v>
      </c>
      <c r="C52" s="12">
        <v>74.84382505090721</v>
      </c>
      <c r="D52" s="12">
        <v>80.4298470015827</v>
      </c>
      <c r="E52" s="12">
        <v>94.58780084834808</v>
      </c>
      <c r="F52" s="12">
        <v>100.53785145877062</v>
      </c>
      <c r="G52" s="13">
        <v>99.68484182580954</v>
      </c>
      <c r="H52" s="12">
        <v>110.0346450810696</v>
      </c>
      <c r="I52" s="12">
        <v>117.82685608924459</v>
      </c>
      <c r="J52" s="12">
        <v>128.4942488570504</v>
      </c>
      <c r="K52" s="12">
        <v>148.59333838583947</v>
      </c>
      <c r="L52" s="12">
        <v>164.0898896277729</v>
      </c>
    </row>
    <row r="53" spans="1:12" s="19" customFormat="1" ht="9.75">
      <c r="A53" s="14" t="s">
        <v>12</v>
      </c>
      <c r="B53" s="12">
        <v>668.4012744208853</v>
      </c>
      <c r="C53" s="12">
        <v>849.525646520606</v>
      </c>
      <c r="D53" s="12">
        <v>925.9288685198345</v>
      </c>
      <c r="E53" s="12">
        <v>1248.3328939602607</v>
      </c>
      <c r="F53" s="12">
        <v>1571.5999010085648</v>
      </c>
      <c r="G53" s="13">
        <v>1777.2458794526885</v>
      </c>
      <c r="H53" s="12">
        <v>1862.3951795525302</v>
      </c>
      <c r="I53" s="12">
        <v>2129.6661877625706</v>
      </c>
      <c r="J53" s="12">
        <v>2248.0657799104374</v>
      </c>
      <c r="K53" s="12">
        <v>2363.2324989913127</v>
      </c>
      <c r="L53" s="12">
        <v>2448.211850675365</v>
      </c>
    </row>
    <row r="54" spans="1:12" s="19" customFormat="1" ht="9.75">
      <c r="A54" s="25" t="s">
        <v>38</v>
      </c>
      <c r="B54" s="18">
        <f>SUM(B48:B53)</f>
        <v>2472.1131956262866</v>
      </c>
      <c r="C54" s="18">
        <f aca="true" t="shared" si="7" ref="C54:L54">SUM(C48:C53)</f>
        <v>2567.5609636231256</v>
      </c>
      <c r="D54" s="18">
        <f t="shared" si="7"/>
        <v>2695.864576952488</v>
      </c>
      <c r="E54" s="18">
        <f t="shared" si="7"/>
        <v>3073.166654913469</v>
      </c>
      <c r="F54" s="18">
        <f t="shared" si="7"/>
        <v>3448.2327875198507</v>
      </c>
      <c r="G54" s="18">
        <f t="shared" si="7"/>
        <v>3723.6943565941265</v>
      </c>
      <c r="H54" s="18">
        <f t="shared" si="7"/>
        <v>3853.4026191578305</v>
      </c>
      <c r="I54" s="18">
        <f t="shared" si="7"/>
        <v>4268.772576597626</v>
      </c>
      <c r="J54" s="18">
        <f t="shared" si="7"/>
        <v>4490.597730713955</v>
      </c>
      <c r="K54" s="18">
        <f t="shared" si="7"/>
        <v>4694.9663332771</v>
      </c>
      <c r="L54" s="18">
        <f t="shared" si="7"/>
        <v>4870.792168026356</v>
      </c>
    </row>
    <row r="55" spans="1:12" s="19" customFormat="1" ht="9.75">
      <c r="A55" s="2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19" customFormat="1" ht="9.75">
      <c r="A56" s="8" t="s">
        <v>7</v>
      </c>
      <c r="B56" s="12">
        <v>304.44075176714256</v>
      </c>
      <c r="C56" s="12">
        <v>316.2023066941489</v>
      </c>
      <c r="D56" s="12">
        <v>329.7718594370141</v>
      </c>
      <c r="E56" s="12">
        <v>320.8891811988914</v>
      </c>
      <c r="F56" s="12">
        <v>305.8844093431858</v>
      </c>
      <c r="G56" s="13">
        <v>308.83046954292905</v>
      </c>
      <c r="H56" s="12">
        <v>300.5896034453494</v>
      </c>
      <c r="I56" s="12">
        <v>302.92148707844706</v>
      </c>
      <c r="J56" s="12">
        <v>301.1778453281538</v>
      </c>
      <c r="K56" s="12">
        <v>303.16019910335825</v>
      </c>
      <c r="L56" s="12">
        <v>303.86387364973854</v>
      </c>
    </row>
    <row r="57" spans="1:12" s="19" customFormat="1" ht="9.75">
      <c r="A57" s="8" t="s">
        <v>8</v>
      </c>
      <c r="B57" s="12">
        <v>36.06888836415393</v>
      </c>
      <c r="C57" s="12">
        <v>39.99468996308845</v>
      </c>
      <c r="D57" s="12">
        <v>43.50996678640635</v>
      </c>
      <c r="E57" s="12">
        <v>46.10990156455867</v>
      </c>
      <c r="F57" s="12">
        <v>48.82418770992237</v>
      </c>
      <c r="G57" s="13">
        <v>47.97242226319014</v>
      </c>
      <c r="H57" s="12">
        <v>51.304911342024695</v>
      </c>
      <c r="I57" s="12">
        <v>55.649966890171285</v>
      </c>
      <c r="J57" s="12">
        <v>59.45082550951119</v>
      </c>
      <c r="K57" s="12">
        <v>63.40635087848062</v>
      </c>
      <c r="L57" s="12">
        <v>66.1983341772733</v>
      </c>
    </row>
    <row r="58" spans="1:12" s="19" customFormat="1" ht="9.75">
      <c r="A58" s="8" t="s">
        <v>9</v>
      </c>
      <c r="B58" s="12">
        <v>560.9966910106924</v>
      </c>
      <c r="C58" s="12">
        <v>467.06447447696985</v>
      </c>
      <c r="D58" s="12">
        <v>437.1633466461103</v>
      </c>
      <c r="E58" s="12">
        <v>447.9730806550615</v>
      </c>
      <c r="F58" s="12">
        <v>438.16066579882073</v>
      </c>
      <c r="G58" s="13">
        <v>421.9493196069163</v>
      </c>
      <c r="H58" s="12">
        <v>409.09883830085266</v>
      </c>
      <c r="I58" s="12">
        <v>405.4536012127214</v>
      </c>
      <c r="J58" s="12">
        <v>398.8936571297534</v>
      </c>
      <c r="K58" s="12">
        <v>392.68816846222865</v>
      </c>
      <c r="L58" s="12">
        <v>390.8911934129477</v>
      </c>
    </row>
    <row r="59" spans="1:12" s="19" customFormat="1" ht="9.75">
      <c r="A59" s="8" t="s">
        <v>10</v>
      </c>
      <c r="B59" s="12">
        <v>33.44359664352965</v>
      </c>
      <c r="C59" s="12">
        <v>44.29279509584463</v>
      </c>
      <c r="D59" s="12">
        <v>51.94107403399489</v>
      </c>
      <c r="E59" s="12">
        <v>68.21033155992774</v>
      </c>
      <c r="F59" s="12">
        <v>72.94456767912169</v>
      </c>
      <c r="G59" s="13">
        <v>66.3376318783412</v>
      </c>
      <c r="H59" s="12">
        <v>72.53942837339517</v>
      </c>
      <c r="I59" s="12">
        <v>79.03136350361815</v>
      </c>
      <c r="J59" s="12">
        <v>85.34704865610387</v>
      </c>
      <c r="K59" s="12">
        <v>91.12087632583334</v>
      </c>
      <c r="L59" s="12">
        <v>97.57622717729774</v>
      </c>
    </row>
    <row r="60" spans="1:12" s="19" customFormat="1" ht="9.75">
      <c r="A60" s="8" t="s">
        <v>11</v>
      </c>
      <c r="B60" s="12">
        <v>23.91984778511518</v>
      </c>
      <c r="C60" s="12">
        <v>30.600208802221417</v>
      </c>
      <c r="D60" s="12">
        <v>24.29269683539696</v>
      </c>
      <c r="E60" s="12">
        <v>32.349444901184135</v>
      </c>
      <c r="F60" s="12">
        <v>38.32052390883817</v>
      </c>
      <c r="G60" s="13">
        <v>45.04420403420871</v>
      </c>
      <c r="H60" s="12">
        <v>46.941088105133396</v>
      </c>
      <c r="I60" s="12">
        <v>49.43252613713423</v>
      </c>
      <c r="J60" s="12">
        <v>54.7581683403852</v>
      </c>
      <c r="K60" s="12">
        <v>61.3114172994413</v>
      </c>
      <c r="L60" s="12">
        <v>66.93158274018687</v>
      </c>
    </row>
    <row r="61" spans="1:12" s="19" customFormat="1" ht="9.75">
      <c r="A61" s="14" t="s">
        <v>12</v>
      </c>
      <c r="B61" s="12">
        <v>267.59346571199717</v>
      </c>
      <c r="C61" s="12">
        <v>283.1618700300447</v>
      </c>
      <c r="D61" s="12">
        <v>282.5708051840504</v>
      </c>
      <c r="E61" s="12">
        <v>334.43000651780227</v>
      </c>
      <c r="F61" s="12">
        <v>359.4515161062101</v>
      </c>
      <c r="G61" s="13">
        <v>391.7136478666994</v>
      </c>
      <c r="H61" s="12">
        <v>421.9356342732069</v>
      </c>
      <c r="I61" s="12">
        <v>464.81508489899625</v>
      </c>
      <c r="J61" s="12">
        <v>491.59746254949715</v>
      </c>
      <c r="K61" s="12">
        <v>512.4449438005065</v>
      </c>
      <c r="L61" s="12">
        <v>527.4275250415892</v>
      </c>
    </row>
    <row r="62" spans="1:12" s="19" customFormat="1" ht="9.75">
      <c r="A62" s="25" t="s">
        <v>39</v>
      </c>
      <c r="B62" s="18">
        <f>SUM(B56:B61)</f>
        <v>1226.4632412826309</v>
      </c>
      <c r="C62" s="18">
        <f aca="true" t="shared" si="8" ref="C62:L62">SUM(C56:C61)</f>
        <v>1181.3163450623179</v>
      </c>
      <c r="D62" s="18">
        <f t="shared" si="8"/>
        <v>1169.2497489229731</v>
      </c>
      <c r="E62" s="18">
        <f t="shared" si="8"/>
        <v>1249.9619463974257</v>
      </c>
      <c r="F62" s="18">
        <f t="shared" si="8"/>
        <v>1263.5858705460987</v>
      </c>
      <c r="G62" s="18">
        <f t="shared" si="8"/>
        <v>1281.8476951922848</v>
      </c>
      <c r="H62" s="18">
        <f t="shared" si="8"/>
        <v>1302.4095038399623</v>
      </c>
      <c r="I62" s="18">
        <f t="shared" si="8"/>
        <v>1357.3040297210885</v>
      </c>
      <c r="J62" s="18">
        <f t="shared" si="8"/>
        <v>1391.2250075134048</v>
      </c>
      <c r="K62" s="18">
        <f t="shared" si="8"/>
        <v>1424.1319558698488</v>
      </c>
      <c r="L62" s="18">
        <f t="shared" si="8"/>
        <v>1452.8887361990332</v>
      </c>
    </row>
    <row r="63" spans="1:12" s="19" customFormat="1" ht="9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19" customFormat="1" ht="9.75">
      <c r="A64" s="28" t="s">
        <v>19</v>
      </c>
      <c r="B64" s="29">
        <f>B38+B46+B54+B62</f>
        <v>8118.066451618481</v>
      </c>
      <c r="C64" s="29">
        <f aca="true" t="shared" si="9" ref="C64:L64">C38+C46+C54+C62</f>
        <v>8580.649616008588</v>
      </c>
      <c r="D64" s="29">
        <f t="shared" si="9"/>
        <v>9342.118022342433</v>
      </c>
      <c r="E64" s="29">
        <f t="shared" si="9"/>
        <v>10714.40056108932</v>
      </c>
      <c r="F64" s="29">
        <f t="shared" si="9"/>
        <v>11955.592195925037</v>
      </c>
      <c r="G64" s="29">
        <f t="shared" si="9"/>
        <v>12730.429877436854</v>
      </c>
      <c r="H64" s="29">
        <f t="shared" si="9"/>
        <v>13186.543677131709</v>
      </c>
      <c r="I64" s="29">
        <f t="shared" si="9"/>
        <v>14650.914006524172</v>
      </c>
      <c r="J64" s="29">
        <f t="shared" si="9"/>
        <v>15714.813899882276</v>
      </c>
      <c r="K64" s="29">
        <f t="shared" si="9"/>
        <v>16619.183866438045</v>
      </c>
      <c r="L64" s="29">
        <f t="shared" si="9"/>
        <v>17454.726473953786</v>
      </c>
    </row>
    <row r="65" spans="1:12" s="19" customFormat="1" ht="9.75">
      <c r="A65" s="2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19" customFormat="1" ht="9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9.75">
      <c r="A67" s="8" t="s">
        <v>27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9.75">
      <c r="A68" s="36" t="s">
        <v>55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81" spans="2:12" ht="9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9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9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9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9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9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9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9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9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9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9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9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9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9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9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9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9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9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9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9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9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9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9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9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9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9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9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9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9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="125" zoomScaleNormal="12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7.28125" style="8" customWidth="1"/>
    <col min="2" max="12" width="7.7109375" style="23" customWidth="1"/>
    <col min="13" max="13" width="9.140625" style="8" customWidth="1"/>
    <col min="14" max="14" width="6.7109375" style="8" customWidth="1"/>
    <col min="15" max="16384" width="9.140625" style="8" customWidth="1"/>
  </cols>
  <sheetData>
    <row r="1" spans="1:13" ht="12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1"/>
    </row>
    <row r="2" spans="2:13" ht="9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1"/>
    </row>
    <row r="3" spans="1:12" ht="9.75">
      <c r="A3" s="9" t="s">
        <v>41</v>
      </c>
      <c r="B3" s="10">
        <v>1990</v>
      </c>
      <c r="C3" s="10">
        <v>1995</v>
      </c>
      <c r="D3" s="10">
        <v>2000</v>
      </c>
      <c r="E3" s="10">
        <v>2005</v>
      </c>
      <c r="F3" s="10">
        <v>2010</v>
      </c>
      <c r="G3" s="11">
        <v>2013</v>
      </c>
      <c r="H3" s="10">
        <v>2015</v>
      </c>
      <c r="I3" s="10">
        <v>2020</v>
      </c>
      <c r="J3" s="10">
        <v>2025</v>
      </c>
      <c r="K3" s="10">
        <v>2030</v>
      </c>
      <c r="L3" s="10">
        <v>2035</v>
      </c>
    </row>
    <row r="4" spans="1:12" ht="9.75">
      <c r="A4" s="8" t="s">
        <v>7</v>
      </c>
      <c r="B4" s="12">
        <v>654.528513</v>
      </c>
      <c r="C4" s="12">
        <v>645.691368</v>
      </c>
      <c r="D4" s="12">
        <v>642.5514670000001</v>
      </c>
      <c r="E4" s="12">
        <v>637.872164</v>
      </c>
      <c r="F4" s="12">
        <v>638.834958</v>
      </c>
      <c r="G4" s="13">
        <v>781.0889419999999</v>
      </c>
      <c r="H4" s="12">
        <v>905.7683081655681</v>
      </c>
      <c r="I4" s="12">
        <v>1045.0431541915664</v>
      </c>
      <c r="J4" s="12">
        <v>1087.842368467441</v>
      </c>
      <c r="K4" s="12">
        <v>1135.310717032855</v>
      </c>
      <c r="L4" s="12">
        <v>1154.8327095332206</v>
      </c>
    </row>
    <row r="5" spans="1:12" ht="9.75">
      <c r="A5" s="8" t="s">
        <v>8</v>
      </c>
      <c r="B5" s="12">
        <v>233.948434</v>
      </c>
      <c r="C5" s="12">
        <v>300.137339</v>
      </c>
      <c r="D5" s="12">
        <v>343.8068430000001</v>
      </c>
      <c r="E5" s="12">
        <v>374.91771100000005</v>
      </c>
      <c r="F5" s="12">
        <v>377.847922</v>
      </c>
      <c r="G5" s="13">
        <v>374.4302880000001</v>
      </c>
      <c r="H5" s="12">
        <v>392.40950793019243</v>
      </c>
      <c r="I5" s="12">
        <v>442.67936423082375</v>
      </c>
      <c r="J5" s="12">
        <v>501.39851676595345</v>
      </c>
      <c r="K5" s="12">
        <v>549.7952010227626</v>
      </c>
      <c r="L5" s="12">
        <v>566.8972335620326</v>
      </c>
    </row>
    <row r="6" spans="1:12" ht="9.75">
      <c r="A6" s="8" t="s">
        <v>9</v>
      </c>
      <c r="B6" s="12">
        <v>788.29558</v>
      </c>
      <c r="C6" s="12">
        <v>669.360472</v>
      </c>
      <c r="D6" s="12">
        <v>728.6118869999999</v>
      </c>
      <c r="E6" s="12">
        <v>849.9842379999999</v>
      </c>
      <c r="F6" s="12">
        <v>861.107222</v>
      </c>
      <c r="G6" s="13">
        <v>834.8194836800001</v>
      </c>
      <c r="H6" s="12">
        <v>831.3721891102625</v>
      </c>
      <c r="I6" s="12">
        <v>843.7386685326526</v>
      </c>
      <c r="J6" s="12">
        <v>841.4519841834725</v>
      </c>
      <c r="K6" s="12">
        <v>816.1235670710566</v>
      </c>
      <c r="L6" s="12">
        <v>803.281139971969</v>
      </c>
    </row>
    <row r="7" spans="1:12" ht="9.75">
      <c r="A7" s="8" t="s">
        <v>10</v>
      </c>
      <c r="B7" s="12">
        <v>851.825762</v>
      </c>
      <c r="C7" s="12">
        <v>979.2250139999999</v>
      </c>
      <c r="D7" s="12">
        <v>1151.090546</v>
      </c>
      <c r="E7" s="12">
        <v>1225.996711</v>
      </c>
      <c r="F7" s="12">
        <v>1217.1001680000002</v>
      </c>
      <c r="G7" s="13">
        <v>1329.2652920000003</v>
      </c>
      <c r="H7" s="12">
        <v>1317.6114348052597</v>
      </c>
      <c r="I7" s="12">
        <v>1270.4637851738528</v>
      </c>
      <c r="J7" s="12">
        <v>1392.2378878289965</v>
      </c>
      <c r="K7" s="12">
        <v>1498.5297987552876</v>
      </c>
      <c r="L7" s="12">
        <v>1566.2260412041826</v>
      </c>
    </row>
    <row r="8" spans="1:12" ht="9.75">
      <c r="A8" s="8" t="s">
        <v>11</v>
      </c>
      <c r="B8" s="12">
        <v>320.8519999999999</v>
      </c>
      <c r="C8" s="12">
        <v>339.30209799999994</v>
      </c>
      <c r="D8" s="12">
        <v>370.81733700000007</v>
      </c>
      <c r="E8" s="12">
        <v>474.08027699999997</v>
      </c>
      <c r="F8" s="12">
        <v>482.68987000000004</v>
      </c>
      <c r="G8" s="13">
        <v>418.59712300000007</v>
      </c>
      <c r="H8" s="12">
        <v>399.03641844648644</v>
      </c>
      <c r="I8" s="12">
        <v>438.6820255413697</v>
      </c>
      <c r="J8" s="12">
        <v>445.27533153521983</v>
      </c>
      <c r="K8" s="12">
        <v>434.3684867748124</v>
      </c>
      <c r="L8" s="12">
        <v>436.14125395344814</v>
      </c>
    </row>
    <row r="9" spans="1:12" ht="9.75">
      <c r="A9" s="14" t="s">
        <v>12</v>
      </c>
      <c r="B9" s="15">
        <v>325.981015</v>
      </c>
      <c r="C9" s="15">
        <v>352.365468</v>
      </c>
      <c r="D9" s="15">
        <v>383.48711599999996</v>
      </c>
      <c r="E9" s="15">
        <v>384.64758500000005</v>
      </c>
      <c r="F9" s="15">
        <v>401.69065199999994</v>
      </c>
      <c r="G9" s="16">
        <v>391.99244200000004</v>
      </c>
      <c r="H9" s="15">
        <v>397.8309040058945</v>
      </c>
      <c r="I9" s="15">
        <v>400.21789053982747</v>
      </c>
      <c r="J9" s="15">
        <v>381.02105063689464</v>
      </c>
      <c r="K9" s="15">
        <v>363.9967414589494</v>
      </c>
      <c r="L9" s="15">
        <v>356.36862148503576</v>
      </c>
    </row>
    <row r="10" spans="1:12" s="19" customFormat="1" ht="9.75">
      <c r="A10" s="42" t="s">
        <v>42</v>
      </c>
      <c r="B10" s="18">
        <f>SUM(B4:B9)</f>
        <v>3175.4313039999997</v>
      </c>
      <c r="C10" s="18">
        <f aca="true" t="shared" si="0" ref="C10:L10">SUM(C4:C9)</f>
        <v>3286.0817589999997</v>
      </c>
      <c r="D10" s="18">
        <f t="shared" si="0"/>
        <v>3620.3651959999997</v>
      </c>
      <c r="E10" s="18">
        <f t="shared" si="0"/>
        <v>3947.4986860000004</v>
      </c>
      <c r="F10" s="18">
        <f t="shared" si="0"/>
        <v>3979.270792</v>
      </c>
      <c r="G10" s="18">
        <f t="shared" si="0"/>
        <v>4130.19357068</v>
      </c>
      <c r="H10" s="18">
        <f t="shared" si="0"/>
        <v>4244.028762463664</v>
      </c>
      <c r="I10" s="18">
        <f t="shared" si="0"/>
        <v>4440.8248882100925</v>
      </c>
      <c r="J10" s="18">
        <f t="shared" si="0"/>
        <v>4649.227139417978</v>
      </c>
      <c r="K10" s="18">
        <f t="shared" si="0"/>
        <v>4798.1245121157235</v>
      </c>
      <c r="L10" s="18">
        <f t="shared" si="0"/>
        <v>4883.746999709889</v>
      </c>
    </row>
    <row r="11" spans="2:12" s="19" customFormat="1" ht="9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9.75">
      <c r="A12" s="8" t="s">
        <v>7</v>
      </c>
      <c r="B12" s="12">
        <v>583.9613015116</v>
      </c>
      <c r="C12" s="12">
        <v>651.6564860240021</v>
      </c>
      <c r="D12" s="12">
        <v>693.9887893332024</v>
      </c>
      <c r="E12" s="12">
        <v>683.0680805960844</v>
      </c>
      <c r="F12" s="12">
        <v>745.2426355375002</v>
      </c>
      <c r="G12" s="13">
        <v>817.5155164263616</v>
      </c>
      <c r="H12" s="12">
        <v>869.7318564894136</v>
      </c>
      <c r="I12" s="12">
        <v>1004.8614888160397</v>
      </c>
      <c r="J12" s="12">
        <v>1113.9988225560503</v>
      </c>
      <c r="K12" s="12">
        <v>1204.6237046906017</v>
      </c>
      <c r="L12" s="12">
        <v>1279.1250725373322</v>
      </c>
    </row>
    <row r="13" spans="1:12" ht="9.75">
      <c r="A13" s="8" t="s">
        <v>8</v>
      </c>
      <c r="B13" s="12">
        <v>52.323635165345834</v>
      </c>
      <c r="C13" s="12">
        <v>68.04094975562106</v>
      </c>
      <c r="D13" s="12">
        <v>91.11270070171595</v>
      </c>
      <c r="E13" s="12">
        <v>126.48451845653437</v>
      </c>
      <c r="F13" s="12">
        <v>146.8857192447903</v>
      </c>
      <c r="G13" s="13">
        <v>158.72374012477908</v>
      </c>
      <c r="H13" s="12">
        <v>161.51580848151264</v>
      </c>
      <c r="I13" s="12">
        <v>177.0632667219194</v>
      </c>
      <c r="J13" s="12">
        <v>190.26618940314478</v>
      </c>
      <c r="K13" s="12">
        <v>198.8807121483988</v>
      </c>
      <c r="L13" s="12">
        <v>210.99086557152148</v>
      </c>
    </row>
    <row r="14" spans="1:12" ht="9.75">
      <c r="A14" s="8" t="s">
        <v>9</v>
      </c>
      <c r="B14" s="12">
        <v>865.093246218549</v>
      </c>
      <c r="C14" s="12">
        <v>789.2183429079398</v>
      </c>
      <c r="D14" s="12">
        <v>842.5991204074705</v>
      </c>
      <c r="E14" s="12">
        <v>925.951296915719</v>
      </c>
      <c r="F14" s="12">
        <v>924.2359658398246</v>
      </c>
      <c r="G14" s="13">
        <v>929.6115448111908</v>
      </c>
      <c r="H14" s="12">
        <v>930.7384743410053</v>
      </c>
      <c r="I14" s="12">
        <v>960.7351101151805</v>
      </c>
      <c r="J14" s="12">
        <v>1049.3684870523768</v>
      </c>
      <c r="K14" s="12">
        <v>1061.6257354713612</v>
      </c>
      <c r="L14" s="12">
        <v>1081.5917590759052</v>
      </c>
    </row>
    <row r="15" spans="1:12" ht="9.75">
      <c r="A15" s="8" t="s">
        <v>10</v>
      </c>
      <c r="B15" s="12">
        <v>93.92907263237522</v>
      </c>
      <c r="C15" s="12">
        <v>133.15914708707854</v>
      </c>
      <c r="D15" s="12">
        <v>186.72990876332014</v>
      </c>
      <c r="E15" s="12">
        <v>286.82966913720423</v>
      </c>
      <c r="F15" s="12">
        <v>431.0133977487714</v>
      </c>
      <c r="G15" s="13">
        <v>511.42200247560754</v>
      </c>
      <c r="H15" s="12">
        <v>564.520487979884</v>
      </c>
      <c r="I15" s="12">
        <v>670.7964270823425</v>
      </c>
      <c r="J15" s="12">
        <v>733.6277723506407</v>
      </c>
      <c r="K15" s="12">
        <v>789.6855497475782</v>
      </c>
      <c r="L15" s="12">
        <v>831.6006385628236</v>
      </c>
    </row>
    <row r="16" spans="1:12" ht="9.75">
      <c r="A16" s="8" t="s">
        <v>11</v>
      </c>
      <c r="B16" s="12">
        <v>61.914280579233214</v>
      </c>
      <c r="C16" s="12">
        <v>76.73599986430712</v>
      </c>
      <c r="D16" s="12">
        <v>116.61950016013215</v>
      </c>
      <c r="E16" s="12">
        <v>159.28528971722858</v>
      </c>
      <c r="F16" s="12">
        <v>192.83711741345041</v>
      </c>
      <c r="G16" s="13">
        <v>183.85878361231585</v>
      </c>
      <c r="H16" s="12">
        <v>203.26892759521363</v>
      </c>
      <c r="I16" s="12">
        <v>225.24417248276166</v>
      </c>
      <c r="J16" s="12">
        <v>258.8666957837212</v>
      </c>
      <c r="K16" s="12">
        <v>366.908180525644</v>
      </c>
      <c r="L16" s="12">
        <v>405.3821935273795</v>
      </c>
    </row>
    <row r="17" spans="1:12" ht="9.75">
      <c r="A17" s="14" t="s">
        <v>12</v>
      </c>
      <c r="B17" s="15">
        <v>135.65964175250144</v>
      </c>
      <c r="C17" s="15">
        <v>190.32357774531778</v>
      </c>
      <c r="D17" s="15">
        <v>244.87006034153939</v>
      </c>
      <c r="E17" s="15">
        <v>326.71975490506793</v>
      </c>
      <c r="F17" s="15">
        <v>437.75120495949335</v>
      </c>
      <c r="G17" s="16">
        <v>440.1283471453877</v>
      </c>
      <c r="H17" s="15">
        <v>511.08993302575533</v>
      </c>
      <c r="I17" s="15">
        <v>620.8752600672666</v>
      </c>
      <c r="J17" s="15">
        <v>624.8932149607283</v>
      </c>
      <c r="K17" s="15">
        <v>656.883049732752</v>
      </c>
      <c r="L17" s="15">
        <v>757.9749432515885</v>
      </c>
    </row>
    <row r="18" spans="1:12" s="19" customFormat="1" ht="12" customHeight="1">
      <c r="A18" s="25" t="s">
        <v>43</v>
      </c>
      <c r="B18" s="18">
        <f>SUM(B12:B17)</f>
        <v>1792.8811778596046</v>
      </c>
      <c r="C18" s="18">
        <f aca="true" t="shared" si="1" ref="C18:L18">SUM(C12:C17)</f>
        <v>1909.1345033842665</v>
      </c>
      <c r="D18" s="18">
        <f t="shared" si="1"/>
        <v>2175.920079707381</v>
      </c>
      <c r="E18" s="18">
        <f t="shared" si="1"/>
        <v>2508.338609727839</v>
      </c>
      <c r="F18" s="18">
        <f t="shared" si="1"/>
        <v>2877.96604074383</v>
      </c>
      <c r="G18" s="18">
        <f t="shared" si="1"/>
        <v>3041.259934595643</v>
      </c>
      <c r="H18" s="18">
        <f t="shared" si="1"/>
        <v>3240.8654879127844</v>
      </c>
      <c r="I18" s="18">
        <f t="shared" si="1"/>
        <v>3659.57572528551</v>
      </c>
      <c r="J18" s="18">
        <f t="shared" si="1"/>
        <v>3971.0211821066623</v>
      </c>
      <c r="K18" s="18">
        <f t="shared" si="1"/>
        <v>4278.606932316336</v>
      </c>
      <c r="L18" s="18">
        <f t="shared" si="1"/>
        <v>4566.665472526551</v>
      </c>
    </row>
    <row r="19" spans="2:12" s="19" customFormat="1" ht="9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9.75">
      <c r="A20" s="8" t="s">
        <v>7</v>
      </c>
      <c r="B20" s="12">
        <v>609.241097</v>
      </c>
      <c r="C20" s="12">
        <v>602.2632490000001</v>
      </c>
      <c r="D20" s="12">
        <v>614.590582</v>
      </c>
      <c r="E20" s="12">
        <v>621.581045</v>
      </c>
      <c r="F20" s="12">
        <v>593.986419</v>
      </c>
      <c r="G20" s="13">
        <v>545.6416380000001</v>
      </c>
      <c r="H20" s="12">
        <v>537.2850000000001</v>
      </c>
      <c r="I20" s="12">
        <v>498.13290617285963</v>
      </c>
      <c r="J20" s="12">
        <v>467.7584683128712</v>
      </c>
      <c r="K20" s="12">
        <v>445.53406172859627</v>
      </c>
      <c r="L20" s="12">
        <v>389.56446749004056</v>
      </c>
    </row>
    <row r="21" spans="1:12" ht="9.75">
      <c r="A21" s="8" t="s">
        <v>8</v>
      </c>
      <c r="B21" s="12">
        <v>18.456277</v>
      </c>
      <c r="C21" s="12">
        <v>22.803660999999998</v>
      </c>
      <c r="D21" s="12">
        <v>33.879346</v>
      </c>
      <c r="E21" s="12">
        <v>46.318633999999996</v>
      </c>
      <c r="F21" s="12">
        <v>52.721624999999996</v>
      </c>
      <c r="G21" s="13">
        <v>61.975989999999996</v>
      </c>
      <c r="H21" s="12">
        <v>59.986000000000004</v>
      </c>
      <c r="I21" s="12">
        <v>61.722</v>
      </c>
      <c r="J21" s="12">
        <v>63.5</v>
      </c>
      <c r="K21" s="12">
        <v>65.331</v>
      </c>
      <c r="L21" s="12">
        <v>68.529</v>
      </c>
    </row>
    <row r="22" spans="1:12" ht="9.75">
      <c r="A22" s="8" t="s">
        <v>9</v>
      </c>
      <c r="B22" s="12">
        <v>717.7066221</v>
      </c>
      <c r="C22" s="12">
        <v>499.21191896000005</v>
      </c>
      <c r="D22" s="12">
        <v>430.42496230999996</v>
      </c>
      <c r="E22" s="12">
        <v>440.73761008</v>
      </c>
      <c r="F22" s="12">
        <v>435.34423884</v>
      </c>
      <c r="G22" s="13">
        <v>450.15255757</v>
      </c>
      <c r="H22" s="12">
        <v>427.48299999999995</v>
      </c>
      <c r="I22" s="12">
        <v>402.147</v>
      </c>
      <c r="J22" s="12">
        <v>392.80899999999997</v>
      </c>
      <c r="K22" s="12">
        <v>388.347</v>
      </c>
      <c r="L22" s="12">
        <v>385.323</v>
      </c>
    </row>
    <row r="23" spans="1:12" ht="9.75">
      <c r="A23" s="8" t="s">
        <v>10</v>
      </c>
      <c r="B23" s="12">
        <v>0.513525</v>
      </c>
      <c r="C23" s="12">
        <v>0.66666</v>
      </c>
      <c r="D23" s="12">
        <v>0.70602</v>
      </c>
      <c r="E23" s="12">
        <v>0.95694</v>
      </c>
      <c r="F23" s="12">
        <v>0.630375</v>
      </c>
      <c r="G23" s="13">
        <v>0.72324</v>
      </c>
      <c r="H23" s="12">
        <v>0.689</v>
      </c>
      <c r="I23" s="12">
        <v>0.675</v>
      </c>
      <c r="J23" s="12">
        <v>0.662</v>
      </c>
      <c r="K23" s="12">
        <v>0.649</v>
      </c>
      <c r="L23" s="12">
        <v>0.636</v>
      </c>
    </row>
    <row r="24" spans="1:12" ht="9.75">
      <c r="A24" s="8" t="s">
        <v>11</v>
      </c>
      <c r="B24" s="12">
        <v>105.061583</v>
      </c>
      <c r="C24" s="12">
        <v>121.890234</v>
      </c>
      <c r="D24" s="12">
        <v>130.657454</v>
      </c>
      <c r="E24" s="12">
        <v>141.062365</v>
      </c>
      <c r="F24" s="12">
        <v>147.889627</v>
      </c>
      <c r="G24" s="13">
        <v>147.224745</v>
      </c>
      <c r="H24" s="12">
        <v>156.87043374583513</v>
      </c>
      <c r="I24" s="12">
        <v>162.26343374583513</v>
      </c>
      <c r="J24" s="12">
        <v>170.65043374583513</v>
      </c>
      <c r="K24" s="12">
        <v>181.65443374583512</v>
      </c>
      <c r="L24" s="12">
        <v>198.37143374583513</v>
      </c>
    </row>
    <row r="25" spans="1:12" ht="9.75">
      <c r="A25" s="14" t="s">
        <v>12</v>
      </c>
      <c r="B25" s="15">
        <v>799.022231</v>
      </c>
      <c r="C25" s="15">
        <v>993.2068380000001</v>
      </c>
      <c r="D25" s="15">
        <v>1076.685591</v>
      </c>
      <c r="E25" s="15">
        <v>1692.2478459999998</v>
      </c>
      <c r="F25" s="15">
        <v>2317.1846910000004</v>
      </c>
      <c r="G25" s="16">
        <v>2675.7132110000002</v>
      </c>
      <c r="H25" s="15">
        <v>2684.7338617746664</v>
      </c>
      <c r="I25" s="15">
        <v>3139.6583569343284</v>
      </c>
      <c r="J25" s="15">
        <v>3298.120873253787</v>
      </c>
      <c r="K25" s="15">
        <v>3410.62999753381</v>
      </c>
      <c r="L25" s="15">
        <v>3543.24890370667</v>
      </c>
    </row>
    <row r="26" spans="1:12" s="19" customFormat="1" ht="12" customHeight="1">
      <c r="A26" s="25" t="s">
        <v>44</v>
      </c>
      <c r="B26" s="18">
        <f>SUM(B20:B25)</f>
        <v>2250.0013351</v>
      </c>
      <c r="C26" s="18">
        <f aca="true" t="shared" si="2" ref="C26:L26">SUM(C20:C25)</f>
        <v>2240.0425609600006</v>
      </c>
      <c r="D26" s="18">
        <f t="shared" si="2"/>
        <v>2286.94395531</v>
      </c>
      <c r="E26" s="18">
        <f t="shared" si="2"/>
        <v>2942.90444008</v>
      </c>
      <c r="F26" s="18">
        <f t="shared" si="2"/>
        <v>3547.7569758400005</v>
      </c>
      <c r="G26" s="18">
        <f t="shared" si="2"/>
        <v>3881.4313815700007</v>
      </c>
      <c r="H26" s="18">
        <f t="shared" si="2"/>
        <v>3867.0472955205014</v>
      </c>
      <c r="I26" s="18">
        <f t="shared" si="2"/>
        <v>4264.598696853023</v>
      </c>
      <c r="J26" s="18">
        <f t="shared" si="2"/>
        <v>4393.500775312494</v>
      </c>
      <c r="K26" s="18">
        <f t="shared" si="2"/>
        <v>4492.145493008242</v>
      </c>
      <c r="L26" s="18">
        <f t="shared" si="2"/>
        <v>4585.672804942546</v>
      </c>
    </row>
    <row r="27" spans="2:12" s="19" customFormat="1" ht="9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9.75">
      <c r="A28" s="8" t="s">
        <v>7</v>
      </c>
      <c r="B28" s="12">
        <v>154.46034733221705</v>
      </c>
      <c r="C28" s="12">
        <v>184.29060392813503</v>
      </c>
      <c r="D28" s="12">
        <v>197.78471444087432</v>
      </c>
      <c r="E28" s="12">
        <v>209.38318866814498</v>
      </c>
      <c r="F28" s="12">
        <v>213.83552133773816</v>
      </c>
      <c r="G28" s="13">
        <v>213.69836131601573</v>
      </c>
      <c r="H28" s="12">
        <v>231.7448560304943</v>
      </c>
      <c r="I28" s="12">
        <v>238.54704733613477</v>
      </c>
      <c r="J28" s="12">
        <v>238.02867775580899</v>
      </c>
      <c r="K28" s="12">
        <v>234.34011823140253</v>
      </c>
      <c r="L28" s="12">
        <v>186.21433530364567</v>
      </c>
    </row>
    <row r="29" spans="1:12" ht="9.75">
      <c r="A29" s="8" t="s">
        <v>8</v>
      </c>
      <c r="B29" s="12">
        <v>2.1529999547449883</v>
      </c>
      <c r="C29" s="12">
        <v>2.169000090510024</v>
      </c>
      <c r="D29" s="12">
        <v>2.7659999094899756</v>
      </c>
      <c r="E29" s="12">
        <v>3.7839408064443134</v>
      </c>
      <c r="F29" s="12">
        <v>4.880026474182015</v>
      </c>
      <c r="G29" s="13">
        <v>4.679077024030411</v>
      </c>
      <c r="H29" s="12">
        <v>5.273576668819229</v>
      </c>
      <c r="I29" s="12">
        <v>6.453679892452348</v>
      </c>
      <c r="J29" s="12">
        <v>7.924512127810219</v>
      </c>
      <c r="K29" s="12">
        <v>8.619992959774509</v>
      </c>
      <c r="L29" s="12">
        <v>9.411139271766412</v>
      </c>
    </row>
    <row r="30" spans="1:12" ht="9.75">
      <c r="A30" s="8" t="s">
        <v>9</v>
      </c>
      <c r="B30" s="12">
        <v>229.2189233832647</v>
      </c>
      <c r="C30" s="12">
        <v>243.71283124406028</v>
      </c>
      <c r="D30" s="12">
        <v>267.39340331266686</v>
      </c>
      <c r="E30" s="12">
        <v>285.35795727926865</v>
      </c>
      <c r="F30" s="12">
        <v>272.88738335520657</v>
      </c>
      <c r="G30" s="13">
        <v>262.97451712902205</v>
      </c>
      <c r="H30" s="12">
        <v>266.09171336658454</v>
      </c>
      <c r="I30" s="12">
        <v>259.79829438275254</v>
      </c>
      <c r="J30" s="12">
        <v>254.45762373812303</v>
      </c>
      <c r="K30" s="12">
        <v>254.89659841961566</v>
      </c>
      <c r="L30" s="12">
        <v>255.15779064062573</v>
      </c>
    </row>
    <row r="31" spans="1:12" ht="9.75">
      <c r="A31" s="8" t="s">
        <v>10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3">
        <v>0.9274109607639046</v>
      </c>
      <c r="H31" s="12">
        <v>1.0084076885710775</v>
      </c>
      <c r="I31" s="12">
        <v>1.1594250735622744</v>
      </c>
      <c r="J31" s="12">
        <v>3.423846857741114</v>
      </c>
      <c r="K31" s="12">
        <v>4.823650591716092</v>
      </c>
      <c r="L31" s="12">
        <v>7.1606369642937935</v>
      </c>
    </row>
    <row r="32" spans="1:12" ht="9.75">
      <c r="A32" s="8" t="s">
        <v>11</v>
      </c>
      <c r="B32" s="12">
        <v>2.012999954744988</v>
      </c>
      <c r="C32" s="12">
        <v>2.692000045255012</v>
      </c>
      <c r="D32" s="12">
        <v>3.099000090510024</v>
      </c>
      <c r="E32" s="12">
        <v>2.6898149070009505</v>
      </c>
      <c r="F32" s="12">
        <v>2.8817914196497263</v>
      </c>
      <c r="G32" s="13">
        <v>3.1340086889623024</v>
      </c>
      <c r="H32" s="12">
        <v>3.122648714855378</v>
      </c>
      <c r="I32" s="12">
        <v>3.1038067020649933</v>
      </c>
      <c r="J32" s="12">
        <v>3.085078381680771</v>
      </c>
      <c r="K32" s="12">
        <v>4.407294969722637</v>
      </c>
      <c r="L32" s="12">
        <v>6.296193012626149</v>
      </c>
    </row>
    <row r="33" spans="1:12" ht="9.75">
      <c r="A33" s="14" t="s">
        <v>12</v>
      </c>
      <c r="B33" s="15">
        <v>65.23574557632257</v>
      </c>
      <c r="C33" s="15">
        <v>93.03904851337285</v>
      </c>
      <c r="D33" s="15">
        <v>113.29122120649862</v>
      </c>
      <c r="E33" s="15">
        <v>125.2218509299905</v>
      </c>
      <c r="F33" s="15">
        <v>131.71014164818752</v>
      </c>
      <c r="G33" s="16">
        <v>77.77781192017017</v>
      </c>
      <c r="H33" s="15">
        <v>125.93852174703711</v>
      </c>
      <c r="I33" s="15">
        <v>210.83964908458105</v>
      </c>
      <c r="J33" s="15">
        <v>272.8691567531693</v>
      </c>
      <c r="K33" s="15">
        <v>327.922722052795</v>
      </c>
      <c r="L33" s="15">
        <v>377.6588963834196</v>
      </c>
    </row>
    <row r="34" spans="1:14" s="19" customFormat="1" ht="12" customHeight="1">
      <c r="A34" s="25" t="s">
        <v>45</v>
      </c>
      <c r="B34" s="18">
        <f>SUM(B28:B33)</f>
        <v>453.08101620129435</v>
      </c>
      <c r="C34" s="18">
        <f aca="true" t="shared" si="3" ref="C34:L34">SUM(C28:C33)</f>
        <v>525.9034838213331</v>
      </c>
      <c r="D34" s="18">
        <f t="shared" si="3"/>
        <v>584.3343389600398</v>
      </c>
      <c r="E34" s="18">
        <f t="shared" si="3"/>
        <v>626.4367525908494</v>
      </c>
      <c r="F34" s="18">
        <f t="shared" si="3"/>
        <v>626.1948642349639</v>
      </c>
      <c r="G34" s="18">
        <f t="shared" si="3"/>
        <v>563.1911870389646</v>
      </c>
      <c r="H34" s="18">
        <f t="shared" si="3"/>
        <v>633.1797242163617</v>
      </c>
      <c r="I34" s="18">
        <f t="shared" si="3"/>
        <v>719.9019024715479</v>
      </c>
      <c r="J34" s="18">
        <f t="shared" si="3"/>
        <v>779.7888956143335</v>
      </c>
      <c r="K34" s="18">
        <f t="shared" si="3"/>
        <v>835.0103772250263</v>
      </c>
      <c r="L34" s="18">
        <f t="shared" si="3"/>
        <v>841.8989915763773</v>
      </c>
      <c r="M34" s="8"/>
      <c r="N34" s="8"/>
    </row>
    <row r="35" spans="2:12" ht="9.75"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</row>
    <row r="36" spans="1:12" ht="9.75">
      <c r="A36" s="8" t="s">
        <v>7</v>
      </c>
      <c r="B36" s="12">
        <v>139.19752636104448</v>
      </c>
      <c r="C36" s="12">
        <v>152.88770059284064</v>
      </c>
      <c r="D36" s="12">
        <v>151.22019369145133</v>
      </c>
      <c r="E36" s="12">
        <v>150.1251402905372</v>
      </c>
      <c r="F36" s="12">
        <v>147.19123953477848</v>
      </c>
      <c r="G36" s="13">
        <v>156.3236785536498</v>
      </c>
      <c r="H36" s="12">
        <v>164.70795343555037</v>
      </c>
      <c r="I36" s="12">
        <v>169.0831165032176</v>
      </c>
      <c r="J36" s="12">
        <v>173.776199433689</v>
      </c>
      <c r="K36" s="12">
        <v>176.2106641301483</v>
      </c>
      <c r="L36" s="12">
        <v>178.87368098912975</v>
      </c>
    </row>
    <row r="37" spans="1:12" ht="9.75">
      <c r="A37" s="8" t="s">
        <v>8</v>
      </c>
      <c r="B37" s="12">
        <v>82.25672942028329</v>
      </c>
      <c r="C37" s="12">
        <v>105.53101529619406</v>
      </c>
      <c r="D37" s="12">
        <v>126.02490021269855</v>
      </c>
      <c r="E37" s="12">
        <v>141.56560664343576</v>
      </c>
      <c r="F37" s="12">
        <v>158.72573267864414</v>
      </c>
      <c r="G37" s="13">
        <v>158.05016631216904</v>
      </c>
      <c r="H37" s="12">
        <v>165.75741003900828</v>
      </c>
      <c r="I37" s="12">
        <v>192.07595716011417</v>
      </c>
      <c r="J37" s="12">
        <v>226.13778254966735</v>
      </c>
      <c r="K37" s="12">
        <v>250.3727501697062</v>
      </c>
      <c r="L37" s="12">
        <v>274.6077177897452</v>
      </c>
    </row>
    <row r="38" spans="1:12" ht="9.75">
      <c r="A38" s="8" t="s">
        <v>9</v>
      </c>
      <c r="B38" s="12">
        <v>162.67947660994705</v>
      </c>
      <c r="C38" s="12">
        <v>178.75387786577363</v>
      </c>
      <c r="D38" s="12">
        <v>189.19026661990313</v>
      </c>
      <c r="E38" s="12">
        <v>180.0932392994524</v>
      </c>
      <c r="F38" s="12">
        <v>197.6644964271168</v>
      </c>
      <c r="G38" s="13">
        <v>201.26855691949132</v>
      </c>
      <c r="H38" s="12">
        <v>200.09064541571362</v>
      </c>
      <c r="I38" s="12">
        <v>205.9682980223003</v>
      </c>
      <c r="J38" s="12">
        <v>212.31331885306054</v>
      </c>
      <c r="K38" s="12">
        <v>218.7548549916278</v>
      </c>
      <c r="L38" s="12">
        <v>225.07624351012072</v>
      </c>
    </row>
    <row r="39" spans="1:12" ht="9.75">
      <c r="A39" s="8" t="s">
        <v>10</v>
      </c>
      <c r="B39" s="12">
        <v>2.241957279268679</v>
      </c>
      <c r="C39" s="12">
        <v>2.7576071412408925</v>
      </c>
      <c r="D39" s="12">
        <v>1.8411094266189978</v>
      </c>
      <c r="E39" s="12">
        <v>5.112787256188623</v>
      </c>
      <c r="F39" s="12">
        <v>4.031211929221161</v>
      </c>
      <c r="G39" s="13">
        <v>5.708521971308322</v>
      </c>
      <c r="H39" s="12">
        <v>5.275510501211379</v>
      </c>
      <c r="I39" s="12">
        <v>5.984176734058767</v>
      </c>
      <c r="J39" s="12">
        <v>7.675864959044214</v>
      </c>
      <c r="K39" s="12">
        <v>8.537127528623794</v>
      </c>
      <c r="L39" s="12">
        <v>9.398390098203375</v>
      </c>
    </row>
    <row r="40" spans="1:12" ht="9.75">
      <c r="A40" s="8" t="s">
        <v>11</v>
      </c>
      <c r="B40" s="12">
        <v>12.86657148029144</v>
      </c>
      <c r="C40" s="12">
        <v>13.761946870615919</v>
      </c>
      <c r="D40" s="12">
        <v>16.87098090238494</v>
      </c>
      <c r="E40" s="12">
        <v>20.46688826537539</v>
      </c>
      <c r="F40" s="12">
        <v>24.516666968366742</v>
      </c>
      <c r="G40" s="13">
        <v>25.715523826763814</v>
      </c>
      <c r="H40" s="12">
        <v>26.33933252029399</v>
      </c>
      <c r="I40" s="12">
        <v>31.681061750458365</v>
      </c>
      <c r="J40" s="12">
        <v>41.090779947032274</v>
      </c>
      <c r="K40" s="12">
        <v>50.76640706726898</v>
      </c>
      <c r="L40" s="12">
        <v>60.44203418750569</v>
      </c>
    </row>
    <row r="41" spans="1:12" ht="9.75">
      <c r="A41" s="14" t="s">
        <v>12</v>
      </c>
      <c r="B41" s="15">
        <v>90.57783726297687</v>
      </c>
      <c r="C41" s="15">
        <v>109.21389623025752</v>
      </c>
      <c r="D41" s="15">
        <v>117.24230370638547</v>
      </c>
      <c r="E41" s="15">
        <v>164.40543422184007</v>
      </c>
      <c r="F41" s="15">
        <v>251.76916776032945</v>
      </c>
      <c r="G41" s="16">
        <v>308.7124209168665</v>
      </c>
      <c r="H41" s="15">
        <v>335.6229471959766</v>
      </c>
      <c r="I41" s="15">
        <v>369.2803637886991</v>
      </c>
      <c r="J41" s="15">
        <v>412.2443387437513</v>
      </c>
      <c r="K41" s="15">
        <v>456.5661359101463</v>
      </c>
      <c r="L41" s="15">
        <v>500.88793307654123</v>
      </c>
    </row>
    <row r="42" spans="1:14" s="19" customFormat="1" ht="12" customHeight="1">
      <c r="A42" s="25" t="s">
        <v>46</v>
      </c>
      <c r="B42" s="18">
        <f>SUM(B36:B41)</f>
        <v>489.8200984138118</v>
      </c>
      <c r="C42" s="18">
        <f aca="true" t="shared" si="4" ref="C42:L42">SUM(C36:C41)</f>
        <v>562.9060439969227</v>
      </c>
      <c r="D42" s="18">
        <f t="shared" si="4"/>
        <v>602.3897545594424</v>
      </c>
      <c r="E42" s="18">
        <f t="shared" si="4"/>
        <v>661.7690959768295</v>
      </c>
      <c r="F42" s="18">
        <f t="shared" si="4"/>
        <v>783.8985152984567</v>
      </c>
      <c r="G42" s="18">
        <f t="shared" si="4"/>
        <v>855.7788685002488</v>
      </c>
      <c r="H42" s="18">
        <f t="shared" si="4"/>
        <v>897.7937991077542</v>
      </c>
      <c r="I42" s="18">
        <f t="shared" si="4"/>
        <v>974.0729739588485</v>
      </c>
      <c r="J42" s="18">
        <f t="shared" si="4"/>
        <v>1073.2382844862445</v>
      </c>
      <c r="K42" s="18">
        <f t="shared" si="4"/>
        <v>1161.2079397975215</v>
      </c>
      <c r="L42" s="18">
        <f t="shared" si="4"/>
        <v>1249.285999651246</v>
      </c>
      <c r="M42" s="8"/>
      <c r="N42" s="8"/>
    </row>
    <row r="43" spans="2:12" s="19" customFormat="1" ht="9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9.75">
      <c r="A44" s="8" t="s">
        <v>7</v>
      </c>
      <c r="B44" s="12">
        <v>1.3824017008477034</v>
      </c>
      <c r="C44" s="12">
        <v>2.5101749792103143</v>
      </c>
      <c r="D44" s="12">
        <v>3.1047614660723934</v>
      </c>
      <c r="E44" s="12">
        <v>7.611774557736705</v>
      </c>
      <c r="F44" s="12">
        <v>26.3270654945866</v>
      </c>
      <c r="G44" s="13">
        <v>29.50461102226563</v>
      </c>
      <c r="H44" s="12">
        <v>31.448536886335</v>
      </c>
      <c r="I44" s="12">
        <v>35.562530836834505</v>
      </c>
      <c r="J44" s="12">
        <v>41.36005613796625</v>
      </c>
      <c r="K44" s="12">
        <v>45.111641390260424</v>
      </c>
      <c r="L44" s="12">
        <v>48.487105965103815</v>
      </c>
    </row>
    <row r="45" spans="1:12" ht="9.75">
      <c r="A45" s="8" t="s">
        <v>8</v>
      </c>
      <c r="B45" s="12">
        <v>5.688820204816245</v>
      </c>
      <c r="C45" s="12">
        <v>6.182525876773055</v>
      </c>
      <c r="D45" s="12">
        <v>5.263123353410529</v>
      </c>
      <c r="E45" s="12">
        <v>8.09267880953647</v>
      </c>
      <c r="F45" s="12">
        <v>17.973124315583537</v>
      </c>
      <c r="G45" s="13">
        <v>18.757356010757725</v>
      </c>
      <c r="H45" s="12">
        <v>20.766546372319322</v>
      </c>
      <c r="I45" s="12">
        <v>25.091247304992798</v>
      </c>
      <c r="J45" s="12">
        <v>30.414250974072868</v>
      </c>
      <c r="K45" s="12">
        <v>35.30587492710458</v>
      </c>
      <c r="L45" s="12">
        <v>40.82605013388986</v>
      </c>
    </row>
    <row r="46" spans="1:12" ht="9.75">
      <c r="A46" s="8" t="s">
        <v>9</v>
      </c>
      <c r="B46" s="12">
        <v>0</v>
      </c>
      <c r="C46" s="12">
        <v>0.270977580572635</v>
      </c>
      <c r="D46" s="12">
        <v>0.7200967183136182</v>
      </c>
      <c r="E46" s="12">
        <v>3.1567281416470583</v>
      </c>
      <c r="F46" s="12">
        <v>11.200080320125508</v>
      </c>
      <c r="G46" s="13">
        <v>10.98780108164884</v>
      </c>
      <c r="H46" s="12">
        <v>10.359023443215566</v>
      </c>
      <c r="I46" s="12">
        <v>13.608631039465092</v>
      </c>
      <c r="J46" s="12">
        <v>15.604163400323058</v>
      </c>
      <c r="K46" s="12">
        <v>15.736297892079797</v>
      </c>
      <c r="L46" s="12">
        <v>15.21622396328763</v>
      </c>
    </row>
    <row r="47" spans="1:12" ht="9.75">
      <c r="A47" s="8" t="s">
        <v>10</v>
      </c>
      <c r="B47" s="12">
        <v>0</v>
      </c>
      <c r="C47" s="12">
        <v>0</v>
      </c>
      <c r="D47" s="12">
        <v>0</v>
      </c>
      <c r="E47" s="12">
        <v>0</v>
      </c>
      <c r="F47" s="12">
        <v>0.004380408</v>
      </c>
      <c r="G47" s="13">
        <v>0.004380408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9.75">
      <c r="A48" s="8" t="s">
        <v>11</v>
      </c>
      <c r="B48" s="12">
        <v>0.02267505317647059</v>
      </c>
      <c r="C48" s="12">
        <v>0.005668763294117647</v>
      </c>
      <c r="D48" s="12">
        <v>0.005684294152457696</v>
      </c>
      <c r="E48" s="12">
        <v>0.005668763294117647</v>
      </c>
      <c r="F48" s="12">
        <v>0.029786774400000004</v>
      </c>
      <c r="G48" s="13">
        <v>0.02326769661176471</v>
      </c>
      <c r="H48" s="12">
        <v>0.1884560217788878</v>
      </c>
      <c r="I48" s="12">
        <v>0.49399116880738575</v>
      </c>
      <c r="J48" s="12">
        <v>0.8304431120528903</v>
      </c>
      <c r="K48" s="12">
        <v>1.3082068679196353</v>
      </c>
      <c r="L48" s="12">
        <v>4.715750614169789</v>
      </c>
    </row>
    <row r="49" spans="1:12" ht="9.75">
      <c r="A49" s="14" t="s">
        <v>12</v>
      </c>
      <c r="B49" s="15">
        <v>0</v>
      </c>
      <c r="C49" s="15">
        <v>0</v>
      </c>
      <c r="D49" s="15">
        <v>0.08242226521063659</v>
      </c>
      <c r="E49" s="15">
        <v>0.8342238895240612</v>
      </c>
      <c r="F49" s="15">
        <v>4.02093145631735</v>
      </c>
      <c r="G49" s="16">
        <v>6.070718252167491</v>
      </c>
      <c r="H49" s="15">
        <v>5.562813172392091</v>
      </c>
      <c r="I49" s="15">
        <v>7.331514840704797</v>
      </c>
      <c r="J49" s="15">
        <v>11.218728071083895</v>
      </c>
      <c r="K49" s="15">
        <v>16.41470499069189</v>
      </c>
      <c r="L49" s="15">
        <v>22.81960785094993</v>
      </c>
    </row>
    <row r="50" spans="1:12" s="19" customFormat="1" ht="9.75">
      <c r="A50" s="25" t="s">
        <v>47</v>
      </c>
      <c r="B50" s="18">
        <f aca="true" t="shared" si="5" ref="B50:L50">SUM(B44:B49)</f>
        <v>7.093896958840419</v>
      </c>
      <c r="C50" s="18">
        <f t="shared" si="5"/>
        <v>8.969347199850123</v>
      </c>
      <c r="D50" s="18">
        <f t="shared" si="5"/>
        <v>9.176088097159635</v>
      </c>
      <c r="E50" s="18">
        <f t="shared" si="5"/>
        <v>19.70107416173841</v>
      </c>
      <c r="F50" s="18">
        <f t="shared" si="5"/>
        <v>59.555368769013</v>
      </c>
      <c r="G50" s="18">
        <f t="shared" si="5"/>
        <v>65.34813447145146</v>
      </c>
      <c r="H50" s="18">
        <f t="shared" si="5"/>
        <v>68.32537589604087</v>
      </c>
      <c r="I50" s="18">
        <f t="shared" si="5"/>
        <v>82.08791519080458</v>
      </c>
      <c r="J50" s="18">
        <f t="shared" si="5"/>
        <v>99.42764169549895</v>
      </c>
      <c r="K50" s="18">
        <f t="shared" si="5"/>
        <v>113.87672606805631</v>
      </c>
      <c r="L50" s="18">
        <f t="shared" si="5"/>
        <v>132.06473852740103</v>
      </c>
    </row>
    <row r="51" spans="2:12" s="19" customFormat="1" ht="9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4" ht="9.75">
      <c r="A52" s="31" t="s">
        <v>7</v>
      </c>
      <c r="B52" s="12">
        <v>16.537481551478606</v>
      </c>
      <c r="C52" s="12">
        <v>19.522173135916113</v>
      </c>
      <c r="D52" s="12">
        <v>21.433123717230547</v>
      </c>
      <c r="E52" s="12">
        <v>25.526724431083228</v>
      </c>
      <c r="F52" s="12">
        <v>45.362828184883526</v>
      </c>
      <c r="G52" s="13">
        <v>65.42010479726565</v>
      </c>
      <c r="H52" s="12">
        <v>78.81226987333778</v>
      </c>
      <c r="I52" s="12">
        <v>104.88028704668133</v>
      </c>
      <c r="J52" s="12">
        <v>150.70532086419598</v>
      </c>
      <c r="K52" s="12">
        <v>197.86090818751643</v>
      </c>
      <c r="L52" s="12">
        <v>237.7313578775313</v>
      </c>
      <c r="M52" s="19"/>
      <c r="N52" s="19"/>
    </row>
    <row r="53" spans="1:14" ht="9.75">
      <c r="A53" s="31" t="s">
        <v>8</v>
      </c>
      <c r="B53" s="12">
        <v>2.24121871747296</v>
      </c>
      <c r="C53" s="12">
        <v>2.8167647191926504</v>
      </c>
      <c r="D53" s="12">
        <v>4.001822193051403</v>
      </c>
      <c r="E53" s="12">
        <v>6.429735258172315</v>
      </c>
      <c r="F53" s="12">
        <v>10.976900257841226</v>
      </c>
      <c r="G53" s="13">
        <v>18.286745479773018</v>
      </c>
      <c r="H53" s="12">
        <v>19.61298004079246</v>
      </c>
      <c r="I53" s="12">
        <v>32.649593852880415</v>
      </c>
      <c r="J53" s="12">
        <v>45.72530641568484</v>
      </c>
      <c r="K53" s="12">
        <v>57.253694186502216</v>
      </c>
      <c r="L53" s="12">
        <v>74.59717504705293</v>
      </c>
      <c r="M53" s="19"/>
      <c r="N53" s="19"/>
    </row>
    <row r="54" spans="1:14" ht="9.75">
      <c r="A54" s="31" t="s">
        <v>9</v>
      </c>
      <c r="B54" s="12">
        <v>4.521452172015887</v>
      </c>
      <c r="C54" s="12">
        <v>7.182815313332296</v>
      </c>
      <c r="D54" s="12">
        <v>14.810548488212673</v>
      </c>
      <c r="E54" s="12">
        <v>35.2015635316834</v>
      </c>
      <c r="F54" s="12">
        <v>71.21801419060061</v>
      </c>
      <c r="G54" s="13">
        <v>115.45391440852005</v>
      </c>
      <c r="H54" s="12">
        <v>133.56433496120312</v>
      </c>
      <c r="I54" s="12">
        <v>179.93552065018093</v>
      </c>
      <c r="J54" s="12">
        <v>229.34742205886073</v>
      </c>
      <c r="K54" s="12">
        <v>278.6254153179399</v>
      </c>
      <c r="L54" s="12">
        <v>330.6820540981189</v>
      </c>
      <c r="M54" s="19"/>
      <c r="N54" s="19"/>
    </row>
    <row r="55" spans="1:14" ht="9.75">
      <c r="A55" s="31" t="s">
        <v>10</v>
      </c>
      <c r="B55" s="12">
        <v>0.000226275059962891</v>
      </c>
      <c r="C55" s="12">
        <v>0.000226275059962891</v>
      </c>
      <c r="D55" s="12">
        <v>0.0013576503597773457</v>
      </c>
      <c r="E55" s="12">
        <v>0.01821627370231254</v>
      </c>
      <c r="F55" s="12">
        <v>0.0718776287103581</v>
      </c>
      <c r="G55" s="13">
        <v>0.20338280241117518</v>
      </c>
      <c r="H55" s="12">
        <v>0.5163097409388396</v>
      </c>
      <c r="I55" s="12">
        <v>3.2581406380222093</v>
      </c>
      <c r="J55" s="12">
        <v>6.572417650797789</v>
      </c>
      <c r="K55" s="12">
        <v>11.389707807044307</v>
      </c>
      <c r="L55" s="12">
        <v>18.52956276836128</v>
      </c>
      <c r="M55" s="19"/>
      <c r="N55" s="19"/>
    </row>
    <row r="56" spans="1:14" ht="9.75">
      <c r="A56" s="31" t="s">
        <v>11</v>
      </c>
      <c r="B56" s="12">
        <v>0.13505045933837173</v>
      </c>
      <c r="C56" s="12">
        <v>0.1305249581391139</v>
      </c>
      <c r="D56" s="12">
        <v>0.433914784773817</v>
      </c>
      <c r="E56" s="12">
        <v>0.7510908715602816</v>
      </c>
      <c r="F56" s="12">
        <v>1.2567529516653673</v>
      </c>
      <c r="G56" s="13">
        <v>1.7142541902452337</v>
      </c>
      <c r="H56" s="12">
        <v>3.0228731163229012</v>
      </c>
      <c r="I56" s="12">
        <v>8.326163611818805</v>
      </c>
      <c r="J56" s="12">
        <v>13.821147489605941</v>
      </c>
      <c r="K56" s="12">
        <v>21.64271519720929</v>
      </c>
      <c r="L56" s="12">
        <v>31.5350041141804</v>
      </c>
      <c r="M56" s="19"/>
      <c r="N56" s="19"/>
    </row>
    <row r="57" spans="1:14" ht="9.75">
      <c r="A57" s="43" t="s">
        <v>12</v>
      </c>
      <c r="B57" s="15">
        <v>5.159689098009901</v>
      </c>
      <c r="C57" s="15">
        <v>7.73937977869027</v>
      </c>
      <c r="D57" s="15">
        <v>11.143228259322216</v>
      </c>
      <c r="E57" s="15">
        <v>17.211004405440594</v>
      </c>
      <c r="F57" s="15">
        <v>39.148971017912125</v>
      </c>
      <c r="G57" s="16">
        <v>78.21596109942635</v>
      </c>
      <c r="H57" s="15">
        <v>111.00813929702952</v>
      </c>
      <c r="I57" s="15">
        <v>207.23642002162086</v>
      </c>
      <c r="J57" s="15">
        <v>308.3939172112428</v>
      </c>
      <c r="K57" s="15">
        <v>401.8077556154117</v>
      </c>
      <c r="L57" s="15">
        <v>484.29325931005576</v>
      </c>
      <c r="M57" s="19"/>
      <c r="N57" s="19"/>
    </row>
    <row r="58" spans="1:12" s="19" customFormat="1" ht="9.75">
      <c r="A58" s="44" t="s">
        <v>58</v>
      </c>
      <c r="B58" s="18">
        <f>SUM(B52:B57)</f>
        <v>28.59511827337569</v>
      </c>
      <c r="C58" s="18">
        <f aca="true" t="shared" si="6" ref="C58:L58">SUM(C52:C57)</f>
        <v>37.3918841803304</v>
      </c>
      <c r="D58" s="18">
        <f t="shared" si="6"/>
        <v>51.82399509295043</v>
      </c>
      <c r="E58" s="18">
        <f t="shared" si="6"/>
        <v>85.13833477164212</v>
      </c>
      <c r="F58" s="18">
        <f t="shared" si="6"/>
        <v>168.0353442316132</v>
      </c>
      <c r="G58" s="18">
        <f t="shared" si="6"/>
        <v>279.2943627776415</v>
      </c>
      <c r="H58" s="18">
        <f t="shared" si="6"/>
        <v>346.5369070296247</v>
      </c>
      <c r="I58" s="18">
        <f t="shared" si="6"/>
        <v>536.2861258212046</v>
      </c>
      <c r="J58" s="18">
        <f t="shared" si="6"/>
        <v>754.5655316903881</v>
      </c>
      <c r="K58" s="18">
        <f t="shared" si="6"/>
        <v>968.5801963116238</v>
      </c>
      <c r="L58" s="18">
        <f t="shared" si="6"/>
        <v>1177.3684132153007</v>
      </c>
    </row>
    <row r="59" spans="2:12" s="19" customFormat="1" ht="9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s="19" customFormat="1" ht="9.75">
      <c r="A60" s="28" t="s">
        <v>48</v>
      </c>
      <c r="B60" s="29">
        <f>B10+B18+B26+B34+B42+B50+B58</f>
        <v>8196.903946806926</v>
      </c>
      <c r="C60" s="29">
        <f aca="true" t="shared" si="7" ref="C60:L60">C10+C18+C26+C34+C42+C50+C58</f>
        <v>8570.429582542703</v>
      </c>
      <c r="D60" s="29">
        <f t="shared" si="7"/>
        <v>9330.953407726975</v>
      </c>
      <c r="E60" s="29">
        <f t="shared" si="7"/>
        <v>10791.786993308897</v>
      </c>
      <c r="F60" s="29">
        <f t="shared" si="7"/>
        <v>12042.677901117877</v>
      </c>
      <c r="G60" s="29">
        <f t="shared" si="7"/>
        <v>12816.497439633951</v>
      </c>
      <c r="H60" s="29">
        <f t="shared" si="7"/>
        <v>13297.777352146728</v>
      </c>
      <c r="I60" s="29">
        <f t="shared" si="7"/>
        <v>14677.348227791032</v>
      </c>
      <c r="J60" s="29">
        <f t="shared" si="7"/>
        <v>15720.769450323598</v>
      </c>
      <c r="K60" s="29">
        <f t="shared" si="7"/>
        <v>16647.552176842528</v>
      </c>
      <c r="L60" s="29">
        <f t="shared" si="7"/>
        <v>17436.703420149308</v>
      </c>
    </row>
    <row r="61" spans="1:12" ht="9.75">
      <c r="A61" s="9" t="s">
        <v>49</v>
      </c>
      <c r="B61" s="12">
        <v>3442.1264533999642</v>
      </c>
      <c r="C61" s="12">
        <v>3666.7789144422077</v>
      </c>
      <c r="D61" s="12">
        <v>3842.2041183037627</v>
      </c>
      <c r="E61" s="12">
        <v>3844.4704100524696</v>
      </c>
      <c r="F61" s="12">
        <v>3901.7245302801066</v>
      </c>
      <c r="G61" s="13">
        <v>4019.973399761834</v>
      </c>
      <c r="H61" s="12">
        <v>4261.224342216755</v>
      </c>
      <c r="I61" s="12">
        <v>4685.696365270696</v>
      </c>
      <c r="J61" s="12">
        <v>4879.578021112902</v>
      </c>
      <c r="K61" s="12">
        <v>5083.0503284080605</v>
      </c>
      <c r="L61" s="12">
        <v>5194.146028105059</v>
      </c>
    </row>
    <row r="62" spans="1:12" ht="9.75">
      <c r="A62" s="9" t="s">
        <v>21</v>
      </c>
      <c r="B62" s="12">
        <v>4754.777493406963</v>
      </c>
      <c r="C62" s="12">
        <v>4903.650668100495</v>
      </c>
      <c r="D62" s="12">
        <v>5488.74928942321</v>
      </c>
      <c r="E62" s="12">
        <v>6947.316583256428</v>
      </c>
      <c r="F62" s="12">
        <v>8140.953370837769</v>
      </c>
      <c r="G62" s="13">
        <v>8796.524039872116</v>
      </c>
      <c r="H62" s="12">
        <v>9036.553009929976</v>
      </c>
      <c r="I62" s="12">
        <v>9991.651862520339</v>
      </c>
      <c r="J62" s="12">
        <v>10841.191429210696</v>
      </c>
      <c r="K62" s="12">
        <v>11564.50184843447</v>
      </c>
      <c r="L62" s="12">
        <v>12242.557392044251</v>
      </c>
    </row>
    <row r="63" spans="1:12" ht="9.75">
      <c r="A63" s="9" t="s">
        <v>50</v>
      </c>
      <c r="B63" s="12">
        <v>897.9649118145013</v>
      </c>
      <c r="C63" s="12">
        <v>913.2908644628086</v>
      </c>
      <c r="D63" s="12">
        <v>899.328030307001</v>
      </c>
      <c r="E63" s="12">
        <v>844.5351819299593</v>
      </c>
      <c r="F63" s="12">
        <v>786.0487042703361</v>
      </c>
      <c r="G63" s="13">
        <v>753.9660781219137</v>
      </c>
      <c r="H63" s="12">
        <v>747.9946245616715</v>
      </c>
      <c r="I63" s="12">
        <v>725.211640453643</v>
      </c>
      <c r="J63" s="12">
        <v>707.4121179679736</v>
      </c>
      <c r="K63" s="12">
        <v>704.288622514922</v>
      </c>
      <c r="L63" s="12">
        <v>716.1719685749979</v>
      </c>
    </row>
    <row r="64" spans="1:12" ht="9.75">
      <c r="A64" s="9" t="s">
        <v>23</v>
      </c>
      <c r="B64" s="12">
        <v>1095.3598101458992</v>
      </c>
      <c r="C64" s="12">
        <v>1161.1983911817847</v>
      </c>
      <c r="D64" s="12">
        <v>1194.7082539976052</v>
      </c>
      <c r="E64" s="12">
        <v>1149.110782560518</v>
      </c>
      <c r="F64" s="12">
        <v>1081.4799460576824</v>
      </c>
      <c r="G64" s="13">
        <v>1039.2252798441696</v>
      </c>
      <c r="H64" s="12">
        <v>1039.144616488241</v>
      </c>
      <c r="I64" s="12">
        <v>1025.8547820032736</v>
      </c>
      <c r="J64" s="12">
        <v>1011.4115785134616</v>
      </c>
      <c r="K64" s="12">
        <v>1003.3866579319217</v>
      </c>
      <c r="L64" s="12">
        <v>1006.6384844738416</v>
      </c>
    </row>
    <row r="65" spans="1:12" ht="9.75">
      <c r="A65" s="30" t="s">
        <v>51</v>
      </c>
      <c r="B65" s="15">
        <v>1672.1554903378774</v>
      </c>
      <c r="C65" s="15">
        <v>1226.5128446898939</v>
      </c>
      <c r="D65" s="15">
        <v>1279.0420308589614</v>
      </c>
      <c r="E65" s="15">
        <v>1571.3718506872524</v>
      </c>
      <c r="F65" s="15">
        <v>1692.1774549151914</v>
      </c>
      <c r="G65" s="16">
        <v>1766.0430957557032</v>
      </c>
      <c r="H65" s="15">
        <v>1760.5547641497435</v>
      </c>
      <c r="I65" s="15">
        <v>1840.076740739258</v>
      </c>
      <c r="J65" s="15">
        <v>1983.9404207727553</v>
      </c>
      <c r="K65" s="15">
        <v>2030.7228112317594</v>
      </c>
      <c r="L65" s="15">
        <v>2089.689726786185</v>
      </c>
    </row>
    <row r="66" spans="1:12" ht="9.75">
      <c r="A66" s="9" t="s">
        <v>25</v>
      </c>
      <c r="B66" s="12">
        <v>1664.4487908525168</v>
      </c>
      <c r="C66" s="12">
        <v>1669.7387276946508</v>
      </c>
      <c r="D66" s="12">
        <v>1676.4367835045691</v>
      </c>
      <c r="E66" s="12">
        <v>1633.0339962201754</v>
      </c>
      <c r="F66" s="12">
        <v>1749.8201073815233</v>
      </c>
      <c r="G66" s="13">
        <v>1910.4881860295218</v>
      </c>
      <c r="H66" s="12">
        <v>2108.9429054578163</v>
      </c>
      <c r="I66" s="12">
        <v>2329.6605670167414</v>
      </c>
      <c r="J66" s="12">
        <v>2441.34930670789</v>
      </c>
      <c r="K66" s="12">
        <v>2546.0867115487376</v>
      </c>
      <c r="L66" s="12">
        <v>2518.0219868389977</v>
      </c>
    </row>
    <row r="67" spans="1:12" ht="9.75">
      <c r="A67" s="9" t="s">
        <v>26</v>
      </c>
      <c r="B67" s="12">
        <v>720.6996169165409</v>
      </c>
      <c r="C67" s="12">
        <v>892.4038411273638</v>
      </c>
      <c r="D67" s="12">
        <v>934.030946579484</v>
      </c>
      <c r="E67" s="12">
        <v>1504.0268647823866</v>
      </c>
      <c r="F67" s="12">
        <v>2100.5225481288135</v>
      </c>
      <c r="G67" s="13">
        <v>2429.3896590469967</v>
      </c>
      <c r="H67" s="12">
        <v>2516.4029387688315</v>
      </c>
      <c r="I67" s="12">
        <v>3032.6672940419494</v>
      </c>
      <c r="J67" s="12">
        <v>3243.174274442936</v>
      </c>
      <c r="K67" s="12">
        <v>3406.594233746347</v>
      </c>
      <c r="L67" s="12">
        <v>3576.4471066669444</v>
      </c>
    </row>
    <row r="68" spans="1:12" ht="9.75">
      <c r="A68" s="32" t="s">
        <v>61</v>
      </c>
      <c r="B68" s="33">
        <v>153.36919471980144</v>
      </c>
      <c r="C68" s="33">
        <v>190.4104759446717</v>
      </c>
      <c r="D68" s="33">
        <v>213.8382260691248</v>
      </c>
      <c r="E68" s="33">
        <v>253.74690318705146</v>
      </c>
      <c r="F68" s="33">
        <v>342.15478890787426</v>
      </c>
      <c r="G68" s="34">
        <v>350.4528795137399</v>
      </c>
      <c r="H68" s="33">
        <v>374.60501386275615</v>
      </c>
      <c r="I68" s="33">
        <v>443.6245192931198</v>
      </c>
      <c r="J68" s="33">
        <v>530.3844464117833</v>
      </c>
      <c r="K68" s="33">
        <v>638.9388821898948</v>
      </c>
      <c r="L68" s="33">
        <v>761.4644125387736</v>
      </c>
    </row>
    <row r="70" ht="9.75">
      <c r="A70" s="35" t="s">
        <v>52</v>
      </c>
    </row>
    <row r="71" ht="9.75">
      <c r="A71" s="9" t="s">
        <v>53</v>
      </c>
    </row>
    <row r="72" ht="9.75">
      <c r="A72" s="9" t="s">
        <v>56</v>
      </c>
    </row>
    <row r="73" ht="9.75">
      <c r="A73" s="9" t="s">
        <v>65</v>
      </c>
    </row>
    <row r="74" ht="9.75">
      <c r="A74" s="9" t="s">
        <v>54</v>
      </c>
    </row>
    <row r="76" ht="9.75">
      <c r="C76" s="4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International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Claire</dc:creator>
  <cp:keywords/>
  <dc:description/>
  <cp:lastModifiedBy>Jones, Claire</cp:lastModifiedBy>
  <cp:lastPrinted>2013-01-14T13:53:26Z</cp:lastPrinted>
  <dcterms:created xsi:type="dcterms:W3CDTF">2013-01-14T12:24:08Z</dcterms:created>
  <dcterms:modified xsi:type="dcterms:W3CDTF">2015-02-17T10:20:32Z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vWorkbookVersion">
    <vt:i4>2</vt:i4>
  </property>
</Properties>
</file>