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96" windowHeight="7248"/>
  </bookViews>
  <sheets>
    <sheet name="Adel Azer" sheetId="4" r:id="rId1"/>
    <sheet name="Momeni" sheetId="6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4"/>
  <c r="G26"/>
  <c r="F26"/>
  <c r="E26"/>
  <c r="D26"/>
  <c r="C26"/>
  <c r="I23" i="6"/>
  <c r="E17"/>
  <c r="G8"/>
  <c r="G15" s="1"/>
  <c r="F8"/>
  <c r="F15" s="1"/>
  <c r="E8"/>
  <c r="E13" s="1"/>
  <c r="D8"/>
  <c r="D15" s="1"/>
  <c r="C8"/>
  <c r="C14" s="1"/>
  <c r="I23" i="4"/>
  <c r="E17"/>
  <c r="C12" i="6" l="1"/>
  <c r="G12"/>
  <c r="C13"/>
  <c r="G13"/>
  <c r="E14"/>
  <c r="G14"/>
  <c r="C15"/>
  <c r="E15"/>
  <c r="E12"/>
  <c r="E18" s="1"/>
  <c r="E19" s="1"/>
  <c r="D12"/>
  <c r="F12"/>
  <c r="D13"/>
  <c r="F13"/>
  <c r="D14"/>
  <c r="F14"/>
  <c r="H8" i="4"/>
  <c r="G8"/>
  <c r="F8"/>
  <c r="E8"/>
  <c r="D8"/>
  <c r="C8"/>
  <c r="F18" i="6" l="1"/>
  <c r="F19" s="1"/>
  <c r="C18"/>
  <c r="C19" s="1"/>
  <c r="D18"/>
  <c r="D19" s="1"/>
  <c r="G18"/>
  <c r="G19" s="1"/>
  <c r="D15" i="4"/>
  <c r="D14"/>
  <c r="D13"/>
  <c r="D12"/>
  <c r="F15"/>
  <c r="F14"/>
  <c r="F13"/>
  <c r="F12"/>
  <c r="H15"/>
  <c r="H14"/>
  <c r="H13"/>
  <c r="H12"/>
  <c r="C15"/>
  <c r="C14"/>
  <c r="C13"/>
  <c r="C12"/>
  <c r="E15"/>
  <c r="E14"/>
  <c r="E13"/>
  <c r="E12"/>
  <c r="G15"/>
  <c r="G14"/>
  <c r="G13"/>
  <c r="G12"/>
  <c r="I19" i="6" l="1"/>
  <c r="G18" i="4"/>
  <c r="E18"/>
  <c r="E19" s="1"/>
  <c r="C18"/>
  <c r="H18"/>
  <c r="F18"/>
  <c r="F19" s="1"/>
  <c r="D18"/>
  <c r="G19"/>
  <c r="D19"/>
  <c r="H19"/>
  <c r="C19"/>
  <c r="E20" i="6" l="1"/>
  <c r="G20"/>
  <c r="D20"/>
  <c r="G24"/>
  <c r="D24"/>
  <c r="E24"/>
  <c r="F20"/>
  <c r="C20"/>
  <c r="I19" i="4"/>
  <c r="G20" s="1"/>
  <c r="C21" i="6" l="1"/>
  <c r="C24"/>
  <c r="I20"/>
  <c r="E21"/>
  <c r="G21"/>
  <c r="F24"/>
  <c r="F21"/>
  <c r="D21"/>
  <c r="F20" i="4"/>
  <c r="C20"/>
  <c r="E20"/>
  <c r="D20"/>
  <c r="D21" s="1"/>
  <c r="H20"/>
  <c r="C24"/>
  <c r="G24"/>
  <c r="E24"/>
  <c r="I24" i="6" l="1"/>
  <c r="C21" i="4"/>
  <c r="F21"/>
  <c r="H24"/>
  <c r="H21"/>
  <c r="F24"/>
  <c r="E21"/>
  <c r="G21"/>
  <c r="I20"/>
  <c r="D24"/>
  <c r="D25" i="6" l="1"/>
  <c r="E25"/>
  <c r="G25"/>
  <c r="F25"/>
  <c r="C25"/>
  <c r="C26" s="1"/>
  <c r="I24" i="4"/>
  <c r="D25" s="1"/>
  <c r="G26" i="6" l="1"/>
  <c r="D26"/>
  <c r="F26"/>
  <c r="E26"/>
  <c r="E25" i="4"/>
  <c r="F25"/>
  <c r="H25"/>
  <c r="G25"/>
  <c r="C25"/>
</calcChain>
</file>

<file path=xl/sharedStrings.xml><?xml version="1.0" encoding="utf-8"?>
<sst xmlns="http://schemas.openxmlformats.org/spreadsheetml/2006/main" count="94" uniqueCount="28">
  <si>
    <t>A1</t>
  </si>
  <si>
    <t>A2</t>
  </si>
  <si>
    <t>A3</t>
  </si>
  <si>
    <t>A4</t>
  </si>
  <si>
    <t>X1</t>
  </si>
  <si>
    <t>X2</t>
  </si>
  <si>
    <t>X3</t>
  </si>
  <si>
    <t>X4</t>
  </si>
  <si>
    <t>X5</t>
  </si>
  <si>
    <t>X6</t>
  </si>
  <si>
    <t>+</t>
  </si>
  <si>
    <t>-</t>
  </si>
  <si>
    <t>SUM Pij</t>
  </si>
  <si>
    <t>Ej</t>
  </si>
  <si>
    <t>dj</t>
  </si>
  <si>
    <t>Wj</t>
  </si>
  <si>
    <t>RANK</t>
  </si>
  <si>
    <t>W'j</t>
  </si>
  <si>
    <t>DM Ws</t>
  </si>
  <si>
    <t>λjWj</t>
  </si>
  <si>
    <t>آنتروپی هر شاخص</t>
  </si>
  <si>
    <t>درجه انحراف</t>
  </si>
  <si>
    <t>وزن نرمال شده</t>
  </si>
  <si>
    <t>وزن دهی:  آنتروپی شانون</t>
  </si>
  <si>
    <t>1. ماتریس کمی</t>
  </si>
  <si>
    <t>m</t>
  </si>
  <si>
    <t>K=</t>
  </si>
  <si>
    <t>1. بی مقیاس خطی</t>
  </si>
</sst>
</file>

<file path=xl/styles.xml><?xml version="1.0" encoding="utf-8"?>
<styleSheet xmlns="http://schemas.openxmlformats.org/spreadsheetml/2006/main">
  <numFmts count="1">
    <numFmt numFmtId="164" formatCode="0.0000"/>
  </numFmts>
  <fonts count="3">
    <font>
      <sz val="11"/>
      <color theme="1"/>
      <name val="Calibri"/>
      <family val="2"/>
      <scheme val="minor"/>
    </font>
    <font>
      <sz val="12"/>
      <color theme="1"/>
      <name val="B Nazanin"/>
      <charset val="178"/>
    </font>
    <font>
      <sz val="14"/>
      <color theme="1"/>
      <name val="B Titr"/>
      <charset val="17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readingOrder="2"/>
    </xf>
    <xf numFmtId="0" fontId="1" fillId="0" borderId="2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readingOrder="2"/>
    </xf>
    <xf numFmtId="0" fontId="1" fillId="0" borderId="3" xfId="0" applyFont="1" applyBorder="1" applyAlignment="1">
      <alignment horizontal="center" vertical="center" readingOrder="2"/>
    </xf>
    <xf numFmtId="0" fontId="1" fillId="2" borderId="1" xfId="0" applyFont="1" applyFill="1" applyBorder="1" applyAlignment="1">
      <alignment horizontal="center" vertical="center" readingOrder="2"/>
    </xf>
    <xf numFmtId="0" fontId="1" fillId="3" borderId="1" xfId="0" applyFont="1" applyFill="1" applyBorder="1" applyAlignment="1">
      <alignment horizontal="center" vertical="center" readingOrder="2"/>
    </xf>
    <xf numFmtId="3" fontId="1" fillId="0" borderId="1" xfId="0" applyNumberFormat="1" applyFont="1" applyBorder="1" applyAlignment="1">
      <alignment horizontal="center" vertical="center" readingOrder="2"/>
    </xf>
    <xf numFmtId="164" fontId="1" fillId="0" borderId="1" xfId="0" applyNumberFormat="1" applyFont="1" applyBorder="1" applyAlignment="1">
      <alignment horizontal="center" vertical="center" readingOrder="2"/>
    </xf>
    <xf numFmtId="0" fontId="1" fillId="5" borderId="1" xfId="0" applyFont="1" applyFill="1" applyBorder="1" applyAlignment="1">
      <alignment horizontal="center" vertical="center" readingOrder="2"/>
    </xf>
    <xf numFmtId="0" fontId="1" fillId="4" borderId="1" xfId="0" applyFont="1" applyFill="1" applyBorder="1" applyAlignment="1">
      <alignment horizontal="center" vertical="center" readingOrder="2"/>
    </xf>
    <xf numFmtId="0" fontId="1" fillId="7" borderId="1" xfId="0" applyFont="1" applyFill="1" applyBorder="1" applyAlignment="1">
      <alignment horizontal="center" vertical="center" readingOrder="2"/>
    </xf>
    <xf numFmtId="164" fontId="1" fillId="4" borderId="1" xfId="0" applyNumberFormat="1" applyFont="1" applyFill="1" applyBorder="1" applyAlignment="1">
      <alignment horizontal="center" vertical="center" readingOrder="2"/>
    </xf>
    <xf numFmtId="164" fontId="1" fillId="6" borderId="1" xfId="0" applyNumberFormat="1" applyFont="1" applyFill="1" applyBorder="1" applyAlignment="1">
      <alignment horizontal="center" vertical="center" readingOrder="2"/>
    </xf>
    <xf numFmtId="0" fontId="1" fillId="4" borderId="0" xfId="0" applyFont="1" applyFill="1" applyBorder="1" applyAlignment="1">
      <alignment horizontal="center" vertical="center" readingOrder="2"/>
    </xf>
    <xf numFmtId="0" fontId="1" fillId="3" borderId="2" xfId="0" applyFont="1" applyFill="1" applyBorder="1" applyAlignment="1">
      <alignment horizontal="center" vertical="center" readingOrder="2"/>
    </xf>
    <xf numFmtId="164" fontId="1" fillId="0" borderId="2" xfId="0" applyNumberFormat="1" applyFont="1" applyBorder="1" applyAlignment="1">
      <alignment horizontal="center" vertical="center" readingOrder="2"/>
    </xf>
    <xf numFmtId="0" fontId="1" fillId="5" borderId="3" xfId="0" applyFont="1" applyFill="1" applyBorder="1" applyAlignment="1">
      <alignment horizontal="center" vertical="center" readingOrder="2"/>
    </xf>
    <xf numFmtId="0" fontId="1" fillId="4" borderId="5" xfId="0" applyFont="1" applyFill="1" applyBorder="1" applyAlignment="1">
      <alignment horizontal="center" vertical="center" readingOrder="2"/>
    </xf>
    <xf numFmtId="164" fontId="1" fillId="4" borderId="6" xfId="0" applyNumberFormat="1" applyFont="1" applyFill="1" applyBorder="1" applyAlignment="1">
      <alignment horizontal="center" vertical="center" readingOrder="2"/>
    </xf>
    <xf numFmtId="164" fontId="1" fillId="4" borderId="7" xfId="0" applyNumberFormat="1" applyFont="1" applyFill="1" applyBorder="1" applyAlignment="1">
      <alignment horizontal="center" vertical="center" readingOrder="2"/>
    </xf>
    <xf numFmtId="0" fontId="1" fillId="0" borderId="3" xfId="0" applyFont="1" applyBorder="1" applyAlignment="1">
      <alignment horizontal="center" vertical="center" readingOrder="2"/>
    </xf>
    <xf numFmtId="0" fontId="1" fillId="4" borderId="8" xfId="0" applyFont="1" applyFill="1" applyBorder="1" applyAlignment="1">
      <alignment horizontal="center" vertical="center" readingOrder="2"/>
    </xf>
    <xf numFmtId="0" fontId="1" fillId="4" borderId="2" xfId="0" applyFont="1" applyFill="1" applyBorder="1" applyAlignment="1">
      <alignment horizontal="center" vertical="center" readingOrder="2"/>
    </xf>
    <xf numFmtId="0" fontId="1" fillId="4" borderId="6" xfId="0" applyFont="1" applyFill="1" applyBorder="1" applyAlignment="1">
      <alignment horizontal="center" vertical="center" readingOrder="2"/>
    </xf>
    <xf numFmtId="3" fontId="1" fillId="4" borderId="6" xfId="0" applyNumberFormat="1" applyFont="1" applyFill="1" applyBorder="1" applyAlignment="1">
      <alignment horizontal="center" vertical="center" readingOrder="2"/>
    </xf>
    <xf numFmtId="0" fontId="1" fillId="4" borderId="7" xfId="0" applyFont="1" applyFill="1" applyBorder="1" applyAlignment="1">
      <alignment horizontal="center" vertical="center" readingOrder="2"/>
    </xf>
    <xf numFmtId="0" fontId="1" fillId="7" borderId="1" xfId="0" applyFont="1" applyFill="1" applyBorder="1" applyAlignment="1">
      <alignment horizontal="center" vertical="center" wrapText="1" readingOrder="2"/>
    </xf>
    <xf numFmtId="0" fontId="1" fillId="5" borderId="3" xfId="0" applyFont="1" applyFill="1" applyBorder="1" applyAlignment="1">
      <alignment horizontal="center" vertical="center" readingOrder="1"/>
    </xf>
    <xf numFmtId="164" fontId="1" fillId="5" borderId="3" xfId="0" applyNumberFormat="1" applyFont="1" applyFill="1" applyBorder="1" applyAlignment="1">
      <alignment horizontal="center" vertical="center" readingOrder="2"/>
    </xf>
    <xf numFmtId="0" fontId="2" fillId="0" borderId="4" xfId="0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15" zoomScaleNormal="115" workbookViewId="0">
      <selection activeCell="K27" sqref="K27"/>
    </sheetView>
  </sheetViews>
  <sheetFormatPr defaultRowHeight="25.05" customHeight="1"/>
  <cols>
    <col min="1" max="1" width="9.109375" style="3" customWidth="1"/>
    <col min="2" max="2" width="10.44140625" style="3" customWidth="1"/>
    <col min="3" max="16384" width="8.88671875" style="3"/>
  </cols>
  <sheetData>
    <row r="1" spans="2:8" ht="33.6" customHeight="1">
      <c r="B1" s="32" t="s">
        <v>23</v>
      </c>
      <c r="C1" s="32"/>
      <c r="D1" s="32"/>
      <c r="E1" s="32"/>
      <c r="F1" s="32"/>
      <c r="G1" s="32"/>
      <c r="H1" s="32"/>
    </row>
    <row r="2" spans="2:8" ht="25.2" customHeight="1">
      <c r="B2" s="4" t="s">
        <v>24</v>
      </c>
      <c r="C2" s="5" t="s">
        <v>10</v>
      </c>
      <c r="D2" s="5" t="s">
        <v>10</v>
      </c>
      <c r="E2" s="5" t="s">
        <v>10</v>
      </c>
      <c r="F2" s="5" t="s">
        <v>11</v>
      </c>
      <c r="G2" s="5" t="s">
        <v>10</v>
      </c>
      <c r="H2" s="5" t="s">
        <v>10</v>
      </c>
    </row>
    <row r="3" spans="2:8" ht="25.05" customHeight="1">
      <c r="B3" s="6"/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2:8" ht="25.05" customHeight="1">
      <c r="B4" s="8" t="s">
        <v>0</v>
      </c>
      <c r="C4" s="5">
        <v>2</v>
      </c>
      <c r="D4" s="9">
        <v>1500</v>
      </c>
      <c r="E4" s="9">
        <v>20000</v>
      </c>
      <c r="F4" s="5">
        <v>5.5</v>
      </c>
      <c r="G4" s="5">
        <v>5</v>
      </c>
      <c r="H4" s="5">
        <v>9</v>
      </c>
    </row>
    <row r="5" spans="2:8" ht="25.05" customHeight="1">
      <c r="B5" s="8" t="s">
        <v>1</v>
      </c>
      <c r="C5" s="5">
        <v>2.5</v>
      </c>
      <c r="D5" s="9">
        <v>2700</v>
      </c>
      <c r="E5" s="9">
        <v>18000</v>
      </c>
      <c r="F5" s="5">
        <v>6.5</v>
      </c>
      <c r="G5" s="5">
        <v>3</v>
      </c>
      <c r="H5" s="5">
        <v>5</v>
      </c>
    </row>
    <row r="6" spans="2:8" ht="25.05" customHeight="1">
      <c r="B6" s="8" t="s">
        <v>2</v>
      </c>
      <c r="C6" s="5">
        <v>1.8</v>
      </c>
      <c r="D6" s="9">
        <v>2000</v>
      </c>
      <c r="E6" s="9">
        <v>21000</v>
      </c>
      <c r="F6" s="5">
        <v>4.5</v>
      </c>
      <c r="G6" s="5">
        <v>7</v>
      </c>
      <c r="H6" s="5">
        <v>7</v>
      </c>
    </row>
    <row r="7" spans="2:8" ht="25.05" customHeight="1">
      <c r="B7" s="8" t="s">
        <v>3</v>
      </c>
      <c r="C7" s="5">
        <v>2.2000000000000002</v>
      </c>
      <c r="D7" s="9">
        <v>1800</v>
      </c>
      <c r="E7" s="9">
        <v>20000</v>
      </c>
      <c r="F7" s="5">
        <v>5</v>
      </c>
      <c r="G7" s="5">
        <v>5</v>
      </c>
      <c r="H7" s="5">
        <v>5</v>
      </c>
    </row>
    <row r="8" spans="2:8" ht="25.05" customHeight="1">
      <c r="B8" s="11" t="s">
        <v>12</v>
      </c>
      <c r="C8" s="11">
        <f>SUM(C4:C7)</f>
        <v>8.5</v>
      </c>
      <c r="D8" s="11">
        <f t="shared" ref="D8:H8" si="0">SUM(D4:D7)</f>
        <v>8000</v>
      </c>
      <c r="E8" s="11">
        <f t="shared" si="0"/>
        <v>79000</v>
      </c>
      <c r="F8" s="11">
        <f t="shared" si="0"/>
        <v>21.5</v>
      </c>
      <c r="G8" s="11">
        <f t="shared" si="0"/>
        <v>20</v>
      </c>
      <c r="H8" s="11">
        <f t="shared" si="0"/>
        <v>26</v>
      </c>
    </row>
    <row r="9" spans="2:8" ht="25.05" customHeight="1">
      <c r="B9" s="16"/>
      <c r="C9" s="16"/>
      <c r="D9" s="16"/>
      <c r="E9" s="16"/>
      <c r="F9" s="16"/>
      <c r="G9" s="16"/>
      <c r="H9" s="16"/>
    </row>
    <row r="10" spans="2:8" ht="25.05" customHeight="1">
      <c r="B10" s="4" t="s">
        <v>27</v>
      </c>
      <c r="C10" s="5" t="s">
        <v>10</v>
      </c>
      <c r="D10" s="5" t="s">
        <v>10</v>
      </c>
      <c r="E10" s="5" t="s">
        <v>10</v>
      </c>
      <c r="F10" s="5" t="s">
        <v>11</v>
      </c>
      <c r="G10" s="5" t="s">
        <v>10</v>
      </c>
      <c r="H10" s="5" t="s">
        <v>10</v>
      </c>
    </row>
    <row r="11" spans="2:8" ht="25.05" customHeight="1">
      <c r="B11" s="6"/>
      <c r="C11" s="7" t="s">
        <v>4</v>
      </c>
      <c r="D11" s="7" t="s">
        <v>5</v>
      </c>
      <c r="E11" s="7" t="s">
        <v>6</v>
      </c>
      <c r="F11" s="7" t="s">
        <v>7</v>
      </c>
      <c r="G11" s="7" t="s">
        <v>8</v>
      </c>
      <c r="H11" s="7" t="s">
        <v>9</v>
      </c>
    </row>
    <row r="12" spans="2:8" ht="25.05" customHeight="1">
      <c r="B12" s="8" t="s">
        <v>0</v>
      </c>
      <c r="C12" s="10">
        <f>C4/$C$8</f>
        <v>0.23529411764705882</v>
      </c>
      <c r="D12" s="10">
        <f>D4/$D$8</f>
        <v>0.1875</v>
      </c>
      <c r="E12" s="10">
        <f>E4/$E$8</f>
        <v>0.25316455696202533</v>
      </c>
      <c r="F12" s="10">
        <f>F4/$F$8</f>
        <v>0.2558139534883721</v>
      </c>
      <c r="G12" s="10">
        <f>G4/$G$8</f>
        <v>0.25</v>
      </c>
      <c r="H12" s="10">
        <f>H4/$H$8</f>
        <v>0.34615384615384615</v>
      </c>
    </row>
    <row r="13" spans="2:8" ht="25.05" customHeight="1">
      <c r="B13" s="8" t="s">
        <v>1</v>
      </c>
      <c r="C13" s="10">
        <f t="shared" ref="C13:C14" si="1">C5/$C$8</f>
        <v>0.29411764705882354</v>
      </c>
      <c r="D13" s="10">
        <f t="shared" ref="D13:D14" si="2">D5/$D$8</f>
        <v>0.33750000000000002</v>
      </c>
      <c r="E13" s="10">
        <f t="shared" ref="E13:E14" si="3">E5/$E$8</f>
        <v>0.22784810126582278</v>
      </c>
      <c r="F13" s="10">
        <f t="shared" ref="F13:F14" si="4">F5/$F$8</f>
        <v>0.30232558139534882</v>
      </c>
      <c r="G13" s="10">
        <f t="shared" ref="G13:G14" si="5">G5/$G$8</f>
        <v>0.15</v>
      </c>
      <c r="H13" s="10">
        <f t="shared" ref="H13:H14" si="6">H5/$H$8</f>
        <v>0.19230769230769232</v>
      </c>
    </row>
    <row r="14" spans="2:8" ht="25.05" customHeight="1">
      <c r="B14" s="8" t="s">
        <v>2</v>
      </c>
      <c r="C14" s="10">
        <f t="shared" si="1"/>
        <v>0.21176470588235294</v>
      </c>
      <c r="D14" s="10">
        <f t="shared" si="2"/>
        <v>0.25</v>
      </c>
      <c r="E14" s="10">
        <f t="shared" si="3"/>
        <v>0.26582278481012656</v>
      </c>
      <c r="F14" s="10">
        <f t="shared" si="4"/>
        <v>0.20930232558139536</v>
      </c>
      <c r="G14" s="10">
        <f t="shared" si="5"/>
        <v>0.35</v>
      </c>
      <c r="H14" s="10">
        <f t="shared" si="6"/>
        <v>0.26923076923076922</v>
      </c>
    </row>
    <row r="15" spans="2:8" ht="25.05" customHeight="1">
      <c r="B15" s="17" t="s">
        <v>3</v>
      </c>
      <c r="C15" s="18">
        <f>C7/$C$8</f>
        <v>0.25882352941176473</v>
      </c>
      <c r="D15" s="18">
        <f>D7/$D$8</f>
        <v>0.22500000000000001</v>
      </c>
      <c r="E15" s="18">
        <f>E7/$E$8</f>
        <v>0.25316455696202533</v>
      </c>
      <c r="F15" s="18">
        <f>F7/$F$8</f>
        <v>0.23255813953488372</v>
      </c>
      <c r="G15" s="18">
        <f>G7/$G$8</f>
        <v>0.25</v>
      </c>
      <c r="H15" s="18">
        <f>H7/$H$8</f>
        <v>0.19230769230769232</v>
      </c>
    </row>
    <row r="16" spans="2:8" ht="25.05" customHeight="1">
      <c r="B16" s="20"/>
      <c r="C16" s="21"/>
      <c r="D16" s="21"/>
      <c r="E16" s="21"/>
      <c r="F16" s="21"/>
      <c r="G16" s="21"/>
      <c r="H16" s="22"/>
    </row>
    <row r="17" spans="1:9" ht="25.05" customHeight="1">
      <c r="B17" s="19" t="s">
        <v>25</v>
      </c>
      <c r="C17" s="19">
        <v>4</v>
      </c>
      <c r="D17" s="30" t="s">
        <v>26</v>
      </c>
      <c r="E17" s="31">
        <f>(1/LN(C17))</f>
        <v>0.72134752044448169</v>
      </c>
      <c r="F17" s="19"/>
      <c r="G17" s="19"/>
      <c r="H17" s="19"/>
    </row>
    <row r="18" spans="1:9" ht="37.200000000000003">
      <c r="A18" s="29" t="s">
        <v>20</v>
      </c>
      <c r="B18" s="13" t="s">
        <v>13</v>
      </c>
      <c r="C18" s="14">
        <f>(C12*LN(C12)+C13*LN(C13)+C14*LN(C14)+C15*LN(C15))*(-$E$17)</f>
        <v>0.99468892525651242</v>
      </c>
      <c r="D18" s="14">
        <f t="shared" ref="D18:H18" si="7">(D12*LN(D12)+D13*LN(D13)+D14*LN(D14)+D15*LN(D15))*(-$E$17)</f>
        <v>0.9829482135921167</v>
      </c>
      <c r="E18" s="14">
        <f t="shared" si="7"/>
        <v>0.99888759117836112</v>
      </c>
      <c r="F18" s="14">
        <f t="shared" si="7"/>
        <v>0.99327109708710815</v>
      </c>
      <c r="G18" s="14">
        <f t="shared" si="7"/>
        <v>0.97032272480767323</v>
      </c>
      <c r="H18" s="14">
        <f t="shared" si="7"/>
        <v>0.97714119721943737</v>
      </c>
    </row>
    <row r="19" spans="1:9" ht="37.200000000000003">
      <c r="A19" s="29" t="s">
        <v>21</v>
      </c>
      <c r="B19" s="13" t="s">
        <v>14</v>
      </c>
      <c r="C19" s="14">
        <f>1-C18</f>
        <v>5.311074743487576E-3</v>
      </c>
      <c r="D19" s="14">
        <f t="shared" ref="D19:H19" si="8">1-D18</f>
        <v>1.7051786407883296E-2</v>
      </c>
      <c r="E19" s="14">
        <f t="shared" si="8"/>
        <v>1.1124088216388772E-3</v>
      </c>
      <c r="F19" s="14">
        <f t="shared" si="8"/>
        <v>6.7289029128918543E-3</v>
      </c>
      <c r="G19" s="14">
        <f t="shared" si="8"/>
        <v>2.9677275192326769E-2</v>
      </c>
      <c r="H19" s="14">
        <f t="shared" si="8"/>
        <v>2.2858802780562626E-2</v>
      </c>
      <c r="I19" s="15">
        <f>SUM(C19:H19)</f>
        <v>8.2740250858790998E-2</v>
      </c>
    </row>
    <row r="20" spans="1:9" ht="37.200000000000003">
      <c r="A20" s="29" t="s">
        <v>22</v>
      </c>
      <c r="B20" s="13" t="s">
        <v>15</v>
      </c>
      <c r="C20" s="14">
        <f>C19/$I$19</f>
        <v>6.4189734601503012E-2</v>
      </c>
      <c r="D20" s="14">
        <f t="shared" ref="D20:H20" si="9">D19/$I$19</f>
        <v>0.20608816423562457</v>
      </c>
      <c r="E20" s="14">
        <f t="shared" si="9"/>
        <v>1.3444590874366268E-2</v>
      </c>
      <c r="F20" s="14">
        <f t="shared" si="9"/>
        <v>8.1325628615457848E-2</v>
      </c>
      <c r="G20" s="14">
        <f t="shared" si="9"/>
        <v>0.35868002434480911</v>
      </c>
      <c r="H20" s="14">
        <f t="shared" si="9"/>
        <v>0.27627185732823917</v>
      </c>
      <c r="I20" s="15">
        <f>SUM(C20:H20)</f>
        <v>1</v>
      </c>
    </row>
    <row r="21" spans="1:9" ht="25.05" customHeight="1">
      <c r="B21" s="24" t="s">
        <v>16</v>
      </c>
      <c r="C21" s="25">
        <f>RANK(C20,$C$20:$H$20)</f>
        <v>5</v>
      </c>
      <c r="D21" s="25">
        <f t="shared" ref="D21:H21" si="10">RANK(D20,$C$20:$H$20)</f>
        <v>3</v>
      </c>
      <c r="E21" s="25">
        <f t="shared" si="10"/>
        <v>6</v>
      </c>
      <c r="F21" s="25">
        <f t="shared" si="10"/>
        <v>4</v>
      </c>
      <c r="G21" s="25">
        <f t="shared" si="10"/>
        <v>1</v>
      </c>
      <c r="H21" s="25">
        <f t="shared" si="10"/>
        <v>2</v>
      </c>
    </row>
    <row r="22" spans="1:9" ht="25.05" customHeight="1">
      <c r="B22" s="20"/>
      <c r="C22" s="26"/>
      <c r="D22" s="27"/>
      <c r="E22" s="27"/>
      <c r="F22" s="26"/>
      <c r="G22" s="26"/>
      <c r="H22" s="28"/>
    </row>
    <row r="23" spans="1:9" ht="25.05" customHeight="1">
      <c r="B23" s="23" t="s">
        <v>18</v>
      </c>
      <c r="C23" s="23">
        <v>0.2</v>
      </c>
      <c r="D23" s="23">
        <v>0.1</v>
      </c>
      <c r="E23" s="23">
        <v>0.1</v>
      </c>
      <c r="F23" s="23">
        <v>0.1</v>
      </c>
      <c r="G23" s="23">
        <v>0.2</v>
      </c>
      <c r="H23" s="23">
        <v>0.3</v>
      </c>
      <c r="I23" s="15">
        <f>SUM(C23:H23)</f>
        <v>1</v>
      </c>
    </row>
    <row r="24" spans="1:9" ht="25.05" customHeight="1">
      <c r="B24" s="5" t="s">
        <v>19</v>
      </c>
      <c r="C24" s="14">
        <f>C20*C23</f>
        <v>1.2837946920300602E-2</v>
      </c>
      <c r="D24" s="14">
        <f t="shared" ref="D24:H24" si="11">D20*D23</f>
        <v>2.0608816423562458E-2</v>
      </c>
      <c r="E24" s="14">
        <f t="shared" si="11"/>
        <v>1.3444590874366268E-3</v>
      </c>
      <c r="F24" s="14">
        <f t="shared" si="11"/>
        <v>8.1325628615457855E-3</v>
      </c>
      <c r="G24" s="14">
        <f t="shared" si="11"/>
        <v>7.1736004868961825E-2</v>
      </c>
      <c r="H24" s="14">
        <f t="shared" si="11"/>
        <v>8.2881557198471748E-2</v>
      </c>
      <c r="I24" s="15">
        <f>SUM(C24:H24)</f>
        <v>0.19754134736027906</v>
      </c>
    </row>
    <row r="25" spans="1:9" ht="25.05" customHeight="1">
      <c r="B25" s="5" t="s">
        <v>17</v>
      </c>
      <c r="C25" s="14">
        <f>C24/$I$24</f>
        <v>6.4988657270250105E-2</v>
      </c>
      <c r="D25" s="14">
        <f t="shared" ref="D25:H25" si="12">D24/$I$24</f>
        <v>0.10432659642629535</v>
      </c>
      <c r="E25" s="14">
        <f t="shared" si="12"/>
        <v>6.8059629308115472E-3</v>
      </c>
      <c r="F25" s="14">
        <f t="shared" si="12"/>
        <v>4.1168914610638388E-2</v>
      </c>
      <c r="G25" s="14">
        <f t="shared" si="12"/>
        <v>0.36314425221636537</v>
      </c>
      <c r="H25" s="14">
        <f t="shared" si="12"/>
        <v>0.41956561654563912</v>
      </c>
    </row>
    <row r="26" spans="1:9" ht="25.05" customHeight="1">
      <c r="B26" s="12" t="s">
        <v>16</v>
      </c>
      <c r="C26" s="12">
        <f>RANK(C25,$C$25:$H$25)</f>
        <v>4</v>
      </c>
      <c r="D26" s="12">
        <f t="shared" ref="D26:H26" si="13">RANK(D25,$C$25:$H$25)</f>
        <v>3</v>
      </c>
      <c r="E26" s="12">
        <f t="shared" si="13"/>
        <v>6</v>
      </c>
      <c r="F26" s="12">
        <f t="shared" si="13"/>
        <v>5</v>
      </c>
      <c r="G26" s="12">
        <f t="shared" si="13"/>
        <v>2</v>
      </c>
      <c r="H26" s="12">
        <f t="shared" si="13"/>
        <v>1</v>
      </c>
    </row>
  </sheetData>
  <mergeCells count="3">
    <mergeCell ref="B2:B3"/>
    <mergeCell ref="B1:H1"/>
    <mergeCell ref="B10:B11"/>
  </mergeCells>
  <pageMargins left="0.51181102362204722" right="0.51181102362204722" top="0.55118110236220474" bottom="0.55118110236220474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opLeftCell="A13" workbookViewId="0">
      <selection activeCell="N18" sqref="N18"/>
    </sheetView>
  </sheetViews>
  <sheetFormatPr defaultRowHeight="25.05" customHeight="1"/>
  <cols>
    <col min="1" max="1" width="9.109375" style="3" customWidth="1"/>
    <col min="2" max="2" width="10.44140625" style="3" customWidth="1"/>
    <col min="3" max="16384" width="8.88671875" style="3"/>
  </cols>
  <sheetData>
    <row r="1" spans="2:8" ht="27.6">
      <c r="B1" s="32" t="s">
        <v>23</v>
      </c>
      <c r="C1" s="32"/>
      <c r="D1" s="32"/>
      <c r="E1" s="32"/>
      <c r="F1" s="32"/>
      <c r="G1" s="32"/>
      <c r="H1" s="32"/>
    </row>
    <row r="2" spans="2:8" ht="18.600000000000001">
      <c r="B2" s="4" t="s">
        <v>24</v>
      </c>
      <c r="C2" s="5" t="s">
        <v>10</v>
      </c>
      <c r="D2" s="5" t="s">
        <v>10</v>
      </c>
      <c r="E2" s="5" t="s">
        <v>10</v>
      </c>
      <c r="F2" s="5" t="s">
        <v>11</v>
      </c>
      <c r="G2" s="5" t="s">
        <v>10</v>
      </c>
      <c r="H2" s="5"/>
    </row>
    <row r="3" spans="2:8" ht="18.600000000000001">
      <c r="B3" s="6"/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</row>
    <row r="4" spans="2:8" ht="18.600000000000001">
      <c r="B4" s="8" t="s">
        <v>0</v>
      </c>
      <c r="C4" s="1">
        <v>15</v>
      </c>
      <c r="D4" s="2">
        <v>7</v>
      </c>
      <c r="E4" s="2">
        <v>4</v>
      </c>
      <c r="F4" s="1">
        <v>10</v>
      </c>
      <c r="G4" s="1">
        <v>7</v>
      </c>
      <c r="H4" s="5"/>
    </row>
    <row r="5" spans="2:8" ht="18.600000000000001">
      <c r="B5" s="8" t="s">
        <v>1</v>
      </c>
      <c r="C5" s="1">
        <v>12</v>
      </c>
      <c r="D5" s="2">
        <v>5</v>
      </c>
      <c r="E5" s="2">
        <v>5</v>
      </c>
      <c r="F5" s="1">
        <v>3</v>
      </c>
      <c r="G5" s="1">
        <v>9</v>
      </c>
      <c r="H5" s="5"/>
    </row>
    <row r="6" spans="2:8" ht="18.600000000000001">
      <c r="B6" s="8" t="s">
        <v>2</v>
      </c>
      <c r="C6" s="1">
        <v>20</v>
      </c>
      <c r="D6" s="2">
        <v>9</v>
      </c>
      <c r="E6" s="2">
        <v>3</v>
      </c>
      <c r="F6" s="1">
        <v>30</v>
      </c>
      <c r="G6" s="1">
        <v>5</v>
      </c>
      <c r="H6" s="5"/>
    </row>
    <row r="7" spans="2:8" ht="18.600000000000001">
      <c r="B7" s="8" t="s">
        <v>3</v>
      </c>
      <c r="C7" s="1">
        <v>30</v>
      </c>
      <c r="D7" s="2">
        <v>3</v>
      </c>
      <c r="E7" s="2">
        <v>1</v>
      </c>
      <c r="F7" s="1">
        <v>1</v>
      </c>
      <c r="G7" s="1">
        <v>3</v>
      </c>
      <c r="H7" s="5"/>
    </row>
    <row r="8" spans="2:8" ht="18.600000000000001">
      <c r="B8" s="11" t="s">
        <v>12</v>
      </c>
      <c r="C8" s="11">
        <f>SUM(C4:C7)</f>
        <v>77</v>
      </c>
      <c r="D8" s="11">
        <f t="shared" ref="D8:H8" si="0">SUM(D4:D7)</f>
        <v>24</v>
      </c>
      <c r="E8" s="11">
        <f t="shared" si="0"/>
        <v>13</v>
      </c>
      <c r="F8" s="11">
        <f t="shared" si="0"/>
        <v>44</v>
      </c>
      <c r="G8" s="11">
        <f t="shared" si="0"/>
        <v>24</v>
      </c>
      <c r="H8" s="11"/>
    </row>
    <row r="9" spans="2:8" ht="18.600000000000001">
      <c r="B9" s="16"/>
      <c r="C9" s="16"/>
      <c r="D9" s="16"/>
      <c r="E9" s="16"/>
      <c r="F9" s="16"/>
      <c r="G9" s="16"/>
      <c r="H9" s="16"/>
    </row>
    <row r="10" spans="2:8" ht="18.600000000000001">
      <c r="B10" s="4" t="s">
        <v>27</v>
      </c>
      <c r="C10" s="5" t="s">
        <v>10</v>
      </c>
      <c r="D10" s="5" t="s">
        <v>10</v>
      </c>
      <c r="E10" s="5" t="s">
        <v>10</v>
      </c>
      <c r="F10" s="5" t="s">
        <v>11</v>
      </c>
      <c r="G10" s="5" t="s">
        <v>10</v>
      </c>
      <c r="H10" s="5"/>
    </row>
    <row r="11" spans="2:8" ht="18.600000000000001">
      <c r="B11" s="6"/>
      <c r="C11" s="7" t="s">
        <v>4</v>
      </c>
      <c r="D11" s="7" t="s">
        <v>5</v>
      </c>
      <c r="E11" s="7" t="s">
        <v>6</v>
      </c>
      <c r="F11" s="7" t="s">
        <v>7</v>
      </c>
      <c r="G11" s="7" t="s">
        <v>8</v>
      </c>
      <c r="H11" s="7"/>
    </row>
    <row r="12" spans="2:8" ht="18.600000000000001">
      <c r="B12" s="8" t="s">
        <v>0</v>
      </c>
      <c r="C12" s="10">
        <f>C4/$C$8</f>
        <v>0.19480519480519481</v>
      </c>
      <c r="D12" s="10">
        <f>D4/$D$8</f>
        <v>0.29166666666666669</v>
      </c>
      <c r="E12" s="10">
        <f>E4/$E$8</f>
        <v>0.30769230769230771</v>
      </c>
      <c r="F12" s="10">
        <f>F4/$F$8</f>
        <v>0.22727272727272727</v>
      </c>
      <c r="G12" s="10">
        <f>G4/$G$8</f>
        <v>0.29166666666666669</v>
      </c>
      <c r="H12" s="10"/>
    </row>
    <row r="13" spans="2:8" ht="18.600000000000001">
      <c r="B13" s="8" t="s">
        <v>1</v>
      </c>
      <c r="C13" s="10">
        <f t="shared" ref="C13:C14" si="1">C5/$C$8</f>
        <v>0.15584415584415584</v>
      </c>
      <c r="D13" s="10">
        <f t="shared" ref="D13:D14" si="2">D5/$D$8</f>
        <v>0.20833333333333334</v>
      </c>
      <c r="E13" s="10">
        <f t="shared" ref="E13:E14" si="3">E5/$E$8</f>
        <v>0.38461538461538464</v>
      </c>
      <c r="F13" s="10">
        <f t="shared" ref="F13:F14" si="4">F5/$F$8</f>
        <v>6.8181818181818177E-2</v>
      </c>
      <c r="G13" s="10">
        <f t="shared" ref="G13:G14" si="5">G5/$G$8</f>
        <v>0.375</v>
      </c>
      <c r="H13" s="10"/>
    </row>
    <row r="14" spans="2:8" ht="18.600000000000001">
      <c r="B14" s="8" t="s">
        <v>2</v>
      </c>
      <c r="C14" s="10">
        <f t="shared" si="1"/>
        <v>0.25974025974025972</v>
      </c>
      <c r="D14" s="10">
        <f t="shared" si="2"/>
        <v>0.375</v>
      </c>
      <c r="E14" s="10">
        <f t="shared" si="3"/>
        <v>0.23076923076923078</v>
      </c>
      <c r="F14" s="10">
        <f t="shared" si="4"/>
        <v>0.68181818181818177</v>
      </c>
      <c r="G14" s="10">
        <f t="shared" si="5"/>
        <v>0.20833333333333334</v>
      </c>
      <c r="H14" s="10"/>
    </row>
    <row r="15" spans="2:8" ht="18.600000000000001">
      <c r="B15" s="17" t="s">
        <v>3</v>
      </c>
      <c r="C15" s="18">
        <f>C7/$C$8</f>
        <v>0.38961038961038963</v>
      </c>
      <c r="D15" s="18">
        <f>D7/$D$8</f>
        <v>0.125</v>
      </c>
      <c r="E15" s="18">
        <f>E7/$E$8</f>
        <v>7.6923076923076927E-2</v>
      </c>
      <c r="F15" s="18">
        <f>F7/$F$8</f>
        <v>2.2727272727272728E-2</v>
      </c>
      <c r="G15" s="18">
        <f>G7/$G$8</f>
        <v>0.125</v>
      </c>
      <c r="H15" s="18"/>
    </row>
    <row r="16" spans="2:8" ht="18.600000000000001">
      <c r="B16" s="20"/>
      <c r="C16" s="21"/>
      <c r="D16" s="21"/>
      <c r="E16" s="21"/>
      <c r="F16" s="21"/>
      <c r="G16" s="21"/>
      <c r="H16" s="22"/>
    </row>
    <row r="17" spans="1:9" ht="18.600000000000001">
      <c r="B17" s="19" t="s">
        <v>25</v>
      </c>
      <c r="C17" s="19">
        <v>4</v>
      </c>
      <c r="D17" s="30" t="s">
        <v>26</v>
      </c>
      <c r="E17" s="31">
        <f>(1/LN(C17))</f>
        <v>0.72134752044448169</v>
      </c>
      <c r="F17" s="19"/>
      <c r="G17" s="19"/>
      <c r="H17" s="19"/>
    </row>
    <row r="18" spans="1:9" ht="37.200000000000003">
      <c r="A18" s="29" t="s">
        <v>20</v>
      </c>
      <c r="B18" s="13" t="s">
        <v>13</v>
      </c>
      <c r="C18" s="14">
        <f>(C12*LN(C12)+C13*LN(C13)+C14*LN(C14)+C15*LN(C15))*(-$E$17)</f>
        <v>0.9563271099007985</v>
      </c>
      <c r="D18" s="14">
        <f t="shared" ref="D18:H18" si="6">(D12*LN(D12)+D13*LN(D13)+D14*LN(D14)+D15*LN(D15))*(-$E$17)</f>
        <v>0.9477867202775716</v>
      </c>
      <c r="E18" s="14">
        <f t="shared" si="6"/>
        <v>0.91312262920130449</v>
      </c>
      <c r="F18" s="14">
        <f t="shared" si="6"/>
        <v>0.62538755569032312</v>
      </c>
      <c r="G18" s="14">
        <f t="shared" si="6"/>
        <v>0.94778672027757138</v>
      </c>
      <c r="H18" s="14"/>
    </row>
    <row r="19" spans="1:9" ht="37.200000000000003">
      <c r="A19" s="29" t="s">
        <v>21</v>
      </c>
      <c r="B19" s="13" t="s">
        <v>14</v>
      </c>
      <c r="C19" s="14">
        <f>1-C18</f>
        <v>4.36728900992015E-2</v>
      </c>
      <c r="D19" s="14">
        <f t="shared" ref="D19:H19" si="7">1-D18</f>
        <v>5.2213279722428396E-2</v>
      </c>
      <c r="E19" s="14">
        <f t="shared" si="7"/>
        <v>8.6877370798695508E-2</v>
      </c>
      <c r="F19" s="14">
        <f t="shared" si="7"/>
        <v>0.37461244430967688</v>
      </c>
      <c r="G19" s="14">
        <f t="shared" si="7"/>
        <v>5.2213279722428618E-2</v>
      </c>
      <c r="H19" s="14"/>
      <c r="I19" s="15">
        <f>SUM(C19:H19)</f>
        <v>0.60958926465243091</v>
      </c>
    </row>
    <row r="20" spans="1:9" ht="37.200000000000003">
      <c r="A20" s="29" t="s">
        <v>22</v>
      </c>
      <c r="B20" s="13" t="s">
        <v>15</v>
      </c>
      <c r="C20" s="14">
        <f>C19/$I$19</f>
        <v>7.1643141753984854E-2</v>
      </c>
      <c r="D20" s="14">
        <f>D19/$I$19</f>
        <v>8.5653213975477094E-2</v>
      </c>
      <c r="E20" s="14">
        <f>E19/$I$19</f>
        <v>0.14251788185316933</v>
      </c>
      <c r="F20" s="14">
        <f>F19/$I$19</f>
        <v>0.61453254844189131</v>
      </c>
      <c r="G20" s="14">
        <f>G19/$I$19</f>
        <v>8.5653213975477455E-2</v>
      </c>
      <c r="H20" s="14"/>
      <c r="I20" s="15">
        <f>SUM(C20:H20)</f>
        <v>1</v>
      </c>
    </row>
    <row r="21" spans="1:9" ht="18.600000000000001">
      <c r="B21" s="24" t="s">
        <v>16</v>
      </c>
      <c r="C21" s="25">
        <f>RANK(C20,$C$20:$H$20)</f>
        <v>5</v>
      </c>
      <c r="D21" s="25">
        <f>RANK(D20,$C$20:$H$20)</f>
        <v>4</v>
      </c>
      <c r="E21" s="25">
        <f>RANK(E20,$C$20:$H$20)</f>
        <v>2</v>
      </c>
      <c r="F21" s="25">
        <f>RANK(F20,$C$20:$H$20)</f>
        <v>1</v>
      </c>
      <c r="G21" s="25">
        <f>RANK(G20,$C$20:$H$20)</f>
        <v>3</v>
      </c>
      <c r="H21" s="25"/>
    </row>
    <row r="22" spans="1:9" ht="18.600000000000001">
      <c r="B22" s="20"/>
      <c r="C22" s="26"/>
      <c r="D22" s="27"/>
      <c r="E22" s="27"/>
      <c r="F22" s="26"/>
      <c r="G22" s="26"/>
      <c r="H22" s="28"/>
    </row>
    <row r="23" spans="1:9" ht="18.600000000000001">
      <c r="B23" s="23" t="s">
        <v>18</v>
      </c>
      <c r="C23" s="23">
        <v>0.1</v>
      </c>
      <c r="D23" s="23">
        <v>0.2</v>
      </c>
      <c r="E23" s="23">
        <v>0.15</v>
      </c>
      <c r="F23" s="23">
        <v>0.3</v>
      </c>
      <c r="G23" s="23">
        <v>0.25</v>
      </c>
      <c r="H23" s="23"/>
      <c r="I23" s="15">
        <f>SUM(C23:H23)</f>
        <v>1</v>
      </c>
    </row>
    <row r="24" spans="1:9" ht="18.600000000000001">
      <c r="B24" s="5" t="s">
        <v>19</v>
      </c>
      <c r="C24" s="14">
        <f>C20*C23</f>
        <v>7.1643141753984854E-3</v>
      </c>
      <c r="D24" s="14">
        <f t="shared" ref="D24:H24" si="8">D20*D23</f>
        <v>1.7130642795095418E-2</v>
      </c>
      <c r="E24" s="14">
        <f t="shared" si="8"/>
        <v>2.1377682277975398E-2</v>
      </c>
      <c r="F24" s="14">
        <f t="shared" si="8"/>
        <v>0.18435976453256739</v>
      </c>
      <c r="G24" s="14">
        <f t="shared" si="8"/>
        <v>2.1413303493869364E-2</v>
      </c>
      <c r="H24" s="14"/>
      <c r="I24" s="15">
        <f>SUM(C24:H24)</f>
        <v>0.25144570727490606</v>
      </c>
    </row>
    <row r="25" spans="1:9" ht="18.600000000000001">
      <c r="B25" s="5" t="s">
        <v>17</v>
      </c>
      <c r="C25" s="14">
        <f>C24/$I$24</f>
        <v>2.8492489504168498E-2</v>
      </c>
      <c r="D25" s="14">
        <f>D24/$I$24</f>
        <v>6.81285951577867E-2</v>
      </c>
      <c r="E25" s="14">
        <f>E24/$I$24</f>
        <v>8.5019078311816793E-2</v>
      </c>
      <c r="F25" s="14">
        <f>F24/$I$24</f>
        <v>0.73319909307899422</v>
      </c>
      <c r="G25" s="14">
        <f>G24/$I$24</f>
        <v>8.5160743947233747E-2</v>
      </c>
      <c r="H25" s="14"/>
    </row>
    <row r="26" spans="1:9" ht="18.600000000000001">
      <c r="B26" s="12" t="s">
        <v>16</v>
      </c>
      <c r="C26" s="12">
        <f>RANK(C25,$C$25:$H$25)</f>
        <v>5</v>
      </c>
      <c r="D26" s="12">
        <f t="shared" ref="D26:H26" si="9">RANK(D25,$C$25:$H$25)</f>
        <v>4</v>
      </c>
      <c r="E26" s="12">
        <f t="shared" si="9"/>
        <v>3</v>
      </c>
      <c r="F26" s="12">
        <f t="shared" si="9"/>
        <v>1</v>
      </c>
      <c r="G26" s="12">
        <f t="shared" si="9"/>
        <v>2</v>
      </c>
      <c r="H26" s="12"/>
    </row>
  </sheetData>
  <mergeCells count="3">
    <mergeCell ref="B1:H1"/>
    <mergeCell ref="B2:B3"/>
    <mergeCell ref="B10:B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Adel Azer</vt:lpstr>
      <vt:lpstr>Momeni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Baqerpur</cp:lastModifiedBy>
  <cp:lastPrinted>2016-03-05T04:58:30Z</cp:lastPrinted>
  <dcterms:created xsi:type="dcterms:W3CDTF">2016-03-04T06:20:16Z</dcterms:created>
  <dcterms:modified xsi:type="dcterms:W3CDTF">2016-03-05T04:58:43Z</dcterms:modified>
</cp:coreProperties>
</file>